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NA RMB 100 M DN 8&quot;  " sheetId="1" r:id="rId1"/>
  </sheets>
  <definedNames>
    <definedName name="_xlnm.Print_Area" localSheetId="0">'POÇO NA RMB 100 M DN 8"  '!$A$1:$F$83</definedName>
    <definedName name="_xlnm.Print_Titles" localSheetId="0">'POÇO NA RMB 100 M DN 8"  '!$1:$12</definedName>
  </definedNames>
  <calcPr calcId="124519"/>
</workbook>
</file>

<file path=xl/calcChain.xml><?xml version="1.0" encoding="utf-8"?>
<calcChain xmlns="http://schemas.openxmlformats.org/spreadsheetml/2006/main">
  <c r="F83" i="1"/>
  <c r="F62"/>
  <c r="F55"/>
  <c r="F52"/>
  <c r="F50"/>
  <c r="F48"/>
  <c r="F45"/>
  <c r="F41"/>
  <c r="F39"/>
  <c r="F36"/>
  <c r="F27"/>
  <c r="F34"/>
  <c r="F32"/>
  <c r="F28"/>
  <c r="F25"/>
  <c r="F18"/>
  <c r="F13"/>
  <c r="F72" l="1"/>
  <c r="F73"/>
  <c r="F74"/>
  <c r="F75"/>
  <c r="F76"/>
  <c r="F77"/>
  <c r="F78"/>
  <c r="F79"/>
  <c r="F80"/>
  <c r="F81"/>
  <c r="F82"/>
  <c r="F63"/>
  <c r="F64"/>
  <c r="F65"/>
  <c r="F66"/>
  <c r="F67"/>
  <c r="F68"/>
  <c r="F69"/>
  <c r="F70"/>
  <c r="F71"/>
  <c r="F56"/>
  <c r="F57"/>
  <c r="F58"/>
  <c r="F59"/>
  <c r="F60"/>
  <c r="F61"/>
  <c r="F53"/>
  <c r="F54"/>
  <c r="F49"/>
  <c r="F51"/>
  <c r="F46" l="1"/>
  <c r="F47"/>
  <c r="F44"/>
  <c r="F43"/>
  <c r="F42"/>
  <c r="F40"/>
  <c r="F37"/>
  <c r="F38"/>
  <c r="F30"/>
  <c r="F31"/>
  <c r="F33"/>
  <c r="F35"/>
  <c r="F29"/>
  <c r="F26"/>
  <c r="F20"/>
  <c r="F21"/>
  <c r="F22"/>
  <c r="F23"/>
  <c r="F24"/>
  <c r="F19"/>
  <c r="F14"/>
  <c r="F15"/>
  <c r="F16"/>
  <c r="F17"/>
</calcChain>
</file>

<file path=xl/sharedStrings.xml><?xml version="1.0" encoding="utf-8"?>
<sst xmlns="http://schemas.openxmlformats.org/spreadsheetml/2006/main" count="199" uniqueCount="149">
  <si>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</si>
  <si>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</si>
  <si>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</si>
  <si>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</si>
  <si>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</si>
  <si>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</si>
  <si>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</si>
  <si>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</si>
  <si>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</si>
  <si>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</si>
  <si>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</si>
  <si>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</si>
  <si>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</si>
  <si>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</si>
  <si>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</si>
  <si>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</si>
  <si>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</si>
  <si>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</si>
  <si>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</si>
  <si>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</si>
  <si>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Geologo pleno - de 5 a 15 anos de experiência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</si>
  <si>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</si>
  <si>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</si>
  <si>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</si>
  <si>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</si>
  <si>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</si>
  <si>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</si>
  <si>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</si>
  <si>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</si>
  <si>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</si>
  <si>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</si>
  <si>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</si>
  <si>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</si>
  <si>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Sanitário com vaso e chuveiro para pessoal de obra, coletivo de 2 módulos e 4 m², paredes chapas de madeira compensada plastificada 10mm, telhas onduladas de 6mm de fibrocimento, inclusive instalação e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</si>
  <si>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</si>
  <si>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</si>
  <si>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</si>
  <si>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</si>
  <si>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</si>
  <si>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</si>
  <si>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</si>
  <si>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</si>
  <si>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</si>
  <si>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</si>
  <si>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</si>
  <si>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</si>
  <si>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</si>
  <si>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</si>
  <si>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</si>
  <si>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</si>
  <si>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</si>
  <si>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</si>
  <si>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</si>
  <si>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</si>
  <si>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5.1</t>
  </si>
  <si>
    <t>5.2</t>
  </si>
  <si>
    <t>m³</t>
  </si>
  <si>
    <t>m</t>
  </si>
  <si>
    <t>ALARGAMENTO DA PERFURAÇÃO</t>
  </si>
  <si>
    <t>Alargamento Dn 12.1/4" x 17.1/2"</t>
  </si>
  <si>
    <t>COMPLEMENTAÇÃO</t>
  </si>
  <si>
    <t>6.1</t>
  </si>
  <si>
    <t>7.1</t>
  </si>
  <si>
    <t>7.2</t>
  </si>
  <si>
    <t>7.3</t>
  </si>
  <si>
    <t>Fornecimento, soldagem e instalação de filtro em aco inox, AISI 304, reforçado, ranhura 0,75mm, Dn 8”, pontas biseladas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</si>
  <si>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</si>
  <si>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</si>
  <si>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</si>
  <si>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</si>
  <si>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</si>
  <si>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</si>
  <si>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</si>
  <si>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</si>
  <si>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</si>
  <si>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</si>
  <si>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</si>
  <si>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</si>
  <si>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</si>
  <si>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Relatório técnico com perfil geológico e construtivo e anotação de responsabilidade tecnica (ART)</t>
  </si>
  <si>
    <t>11.1</t>
  </si>
  <si>
    <t>11.2</t>
  </si>
  <si>
    <t>MANGOTE E TUBO AUXILIAR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</si>
  <si>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</si>
  <si>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</si>
  <si>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</si>
  <si>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</si>
  <si>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</si>
  <si>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</si>
  <si>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</si>
  <si>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</si>
  <si>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</si>
  <si>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FORNECIMENTO E ASSENTAMENTO DE MATERIAL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</si>
  <si>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</si>
  <si>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</si>
  <si>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</si>
  <si>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</si>
  <si>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</si>
  <si>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</si>
  <si>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</si>
  <si>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</si>
  <si>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</si>
  <si>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</si>
  <si>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Registro gaveta fofo c/ flanges, cunha borracha corpo curto e volante tipo EURO 23, PN16 diam = 100 mm</t>
  </si>
  <si>
    <t>Curva fofo 90 ff Dn 100 PN10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</si>
  <si>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</si>
  <si>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</si>
  <si>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</si>
  <si>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</si>
  <si>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</si>
  <si>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</si>
  <si>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</si>
  <si>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</si>
  <si>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</si>
  <si>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</si>
  <si>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Junta de borracha para flanges Ø = 150 mm</t>
  </si>
  <si>
    <t>Concreto armado dosado 25 MPA com lançamento e adensamento</t>
  </si>
  <si>
    <t>Assentamento de material do barrielete</t>
  </si>
  <si>
    <t>TOTAL GERAL</t>
  </si>
  <si>
    <t>OBRA: CONSTRUÇÃO DE POÇO TUBULAR DN 8" X 100 M. - TUBO GEOMECÂNICO</t>
  </si>
  <si>
    <t>Limpeza do terreno</t>
  </si>
  <si>
    <t>FURO DE SONDAGEM E PERFILAGEM GEOFÍSICA ATÉ 100 M</t>
  </si>
  <si>
    <t>Perfuração de sondagem 8.1/2" a Dn 12.1/4"</t>
  </si>
  <si>
    <t>Alargamento Dn 17.1/2" x 22" para tubo de boca</t>
  </si>
  <si>
    <t>Fornecimento e instalação de tubo de boca Dn 20" em chapa de aço 6,00 mm</t>
  </si>
  <si>
    <t>Fornecimento e instalação de revestimento em tubo PVC GEO Dn 8" reforcado com pontas e bolsas roscáveis.</t>
  </si>
  <si>
    <t>Fornecimento e injeção de pré-filtro selecionado, granulometria de 1 a 3 mm (de 20 a 100m)</t>
  </si>
  <si>
    <t>Mangote flexivel Dn 4" para instalação em poço profundo construída com trama em poliester mais poliamida de alta tenacidade pressão de trabalho 25 kg/cm2 e ruptura 50 kg/cm2</t>
  </si>
  <si>
    <t>Terminal em aço inox AISI 316 l de 4", 2 partes capa e espigão com rosca arredondada para mangueira e rosca bsp</t>
  </si>
  <si>
    <t>Tubo PVC roscável, 3/4"</t>
  </si>
  <si>
    <t>Tampa de aço espessura 1/2" para a boca do poço DN 200</t>
  </si>
  <si>
    <t>Peça especial construída em aço e=1/2" para adaptação do mangote a curva 90º x 100 mm</t>
  </si>
  <si>
    <t>Redução excêntrica c/ flanges Dn 150 x 100 PN10</t>
  </si>
  <si>
    <t>Junta de desmontagem travada axialmente Pn10 Dn150</t>
  </si>
  <si>
    <t>Válvula de retenção c/ portinhola única simples extrem.ff Dn 150 PN16</t>
  </si>
  <si>
    <t>Tê em fofo c/ flanges PN 10 / 16, d= 150 x 100 mm</t>
  </si>
  <si>
    <t>Válvula gaveta com flanges corpo curto PN 10 com cabeçote de aço inox Dn 150 mm</t>
  </si>
  <si>
    <t>Tubo fofo c/ flanges Dn 150 PN 10 - l=250</t>
  </si>
  <si>
    <t>Curva fofo 45 ff Dn 150 PN10</t>
  </si>
  <si>
    <t>Tubo fofo c/ flanges Dn 150 PN 10 - l=1000</t>
  </si>
  <si>
    <t>Parafuso em aço c/porca, cabeça sextavada 1/2 x 2.1/2"</t>
  </si>
  <si>
    <t>Junta de borracha para flanges Ø = 100 mm</t>
  </si>
  <si>
    <t>Bomba submersa, motor de 30 HP, 220/380 V, com vazão de 70 m³/h e altura manométrica de 90 m.c.a, EBARA ou similar</t>
  </si>
  <si>
    <t>Cabo de cobre PP 3 x 35,0 mm² PVC isolamento 0,6 / 1 KV classe 5 conforme NBR</t>
  </si>
  <si>
    <t>Instalação de conj.moto bomba submersível de 26 a 50 CV</t>
  </si>
  <si>
    <t xml:space="preserve">BDI PARA MÃO DE OBRA, SERVIÇO E INSUMO: </t>
  </si>
  <si>
    <t xml:space="preserve">BDI PARA FORN. DE EQUIP. ESPECIAIS: </t>
  </si>
  <si>
    <t>ORÇAMENTO</t>
  </si>
  <si>
    <t>PROJETO: PERF. DE POÇO GEOMEC., PROF. DE 100 M, NA REGIÃO METROP. DE BELÉM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</si>
</sst>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  <xf numFmtId="0" fontId="3" fillId="0" borderId="1" xfId="0" applyNumberFormat="1" applyFont="1" applyBorder="1" applyAlignment="1">
      <alignment horizontal="center" vertical="justify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workbookViewId="0">
      <selection activeCell="H79" sqref="H79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42" t="s">
        <v>2</v>
      </c>
      <c r="C1" s="42"/>
      <c r="D1" s="42"/>
      <c r="E1" s="42"/>
      <c r="F1" s="42"/>
      <c r="G1" s="1"/>
    </row>
    <row r="2" spans="1:7" s="2" customFormat="1" ht="12.75" customHeight="1">
      <c r="A2" s="9"/>
      <c r="B2" s="48" t="s">
        <v>3</v>
      </c>
      <c r="C2" s="48"/>
      <c r="D2" s="48"/>
      <c r="E2" s="48"/>
      <c r="F2" s="48"/>
      <c r="G2" s="8"/>
    </row>
    <row r="3" spans="1:7" s="2" customFormat="1" ht="12.75" customHeight="1">
      <c r="A3" s="9"/>
      <c r="B3" s="48" t="s">
        <v>4</v>
      </c>
      <c r="C3" s="48"/>
      <c r="D3" s="48"/>
      <c r="E3" s="48"/>
      <c r="F3" s="48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3" t="s">
        <v>0</v>
      </c>
      <c r="B5" s="43"/>
      <c r="C5" s="43"/>
      <c r="D5" s="3"/>
      <c r="E5" s="3"/>
      <c r="F5" s="3"/>
      <c r="G5" s="3"/>
    </row>
    <row r="6" spans="1:7" s="4" customFormat="1" ht="12.75" customHeight="1">
      <c r="A6" s="36" t="s">
        <v>148</v>
      </c>
      <c r="B6" s="36"/>
      <c r="C6" s="38" t="s">
        <v>145</v>
      </c>
      <c r="D6" s="38"/>
      <c r="E6" s="38"/>
      <c r="F6" s="49">
        <v>0.24179999999999999</v>
      </c>
      <c r="G6" s="3"/>
    </row>
    <row r="7" spans="1:7" s="4" customFormat="1" ht="15" customHeight="1">
      <c r="A7" s="37" t="s">
        <v>119</v>
      </c>
      <c r="B7" s="37"/>
      <c r="C7" s="38"/>
      <c r="D7" s="38"/>
      <c r="E7" s="38"/>
      <c r="F7" s="49"/>
      <c r="G7" s="3"/>
    </row>
    <row r="8" spans="1:7" s="4" customFormat="1" ht="15" customHeight="1">
      <c r="A8" s="37" t="s">
        <v>5</v>
      </c>
      <c r="B8" s="37"/>
      <c r="C8" s="38" t="s">
        <v>146</v>
      </c>
      <c r="D8" s="38"/>
      <c r="E8" s="38"/>
      <c r="F8" s="49">
        <v>0.16800000000000001</v>
      </c>
      <c r="G8" s="3"/>
    </row>
    <row r="9" spans="1:7" s="4" customFormat="1" ht="15" customHeight="1">
      <c r="A9" s="37" t="s">
        <v>6</v>
      </c>
      <c r="B9" s="37"/>
      <c r="C9" s="38"/>
      <c r="D9" s="38"/>
      <c r="E9" s="38"/>
      <c r="F9" s="49"/>
      <c r="G9" s="3"/>
    </row>
    <row r="10" spans="1:7" s="4" customFormat="1" ht="12.75">
      <c r="A10" s="44"/>
      <c r="B10" s="44"/>
      <c r="C10" s="44"/>
      <c r="D10" s="44"/>
      <c r="E10" s="44"/>
      <c r="F10" s="44"/>
    </row>
    <row r="11" spans="1:7" s="4" customFormat="1" ht="12.75">
      <c r="A11" s="45" t="s">
        <v>147</v>
      </c>
      <c r="B11" s="46"/>
      <c r="C11" s="46"/>
      <c r="D11" s="46"/>
      <c r="E11" s="46"/>
      <c r="F11" s="47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5" customFormat="1" ht="12.75">
      <c r="A13" s="21">
        <v>1</v>
      </c>
      <c r="B13" s="26" t="s">
        <v>12</v>
      </c>
      <c r="C13" s="20"/>
      <c r="D13" s="19"/>
      <c r="E13" s="19"/>
      <c r="F13" s="35">
        <f>SUM(F14:F17)</f>
        <v>15883.68</v>
      </c>
    </row>
    <row r="14" spans="1:7" s="25" customFormat="1" ht="12.75">
      <c r="A14" s="6" t="s">
        <v>14</v>
      </c>
      <c r="B14" s="23" t="s">
        <v>13</v>
      </c>
      <c r="C14" s="13">
        <v>40</v>
      </c>
      <c r="D14" s="6" t="s">
        <v>21</v>
      </c>
      <c r="E14" s="34">
        <v>101.43</v>
      </c>
      <c r="F14" s="7">
        <f>C14*E14</f>
        <v>4057.2000000000003</v>
      </c>
    </row>
    <row r="15" spans="1:7" s="25" customFormat="1" ht="12.75">
      <c r="A15" s="6" t="s">
        <v>15</v>
      </c>
      <c r="B15" s="23" t="s">
        <v>18</v>
      </c>
      <c r="C15" s="13">
        <v>88</v>
      </c>
      <c r="D15" s="6" t="s">
        <v>21</v>
      </c>
      <c r="E15" s="34">
        <v>23.31</v>
      </c>
      <c r="F15" s="7">
        <f t="shared" ref="F15:F17" si="0">C15*E15</f>
        <v>2051.2799999999997</v>
      </c>
    </row>
    <row r="16" spans="1:7" s="25" customFormat="1" ht="12.75">
      <c r="A16" s="6" t="s">
        <v>16</v>
      </c>
      <c r="B16" s="27" t="s">
        <v>19</v>
      </c>
      <c r="C16" s="13">
        <v>16</v>
      </c>
      <c r="D16" s="6" t="s">
        <v>21</v>
      </c>
      <c r="E16" s="34">
        <v>25.97</v>
      </c>
      <c r="F16" s="7">
        <f t="shared" si="0"/>
        <v>415.52</v>
      </c>
    </row>
    <row r="17" spans="1:6" s="25" customFormat="1" ht="12.75">
      <c r="A17" s="6" t="s">
        <v>17</v>
      </c>
      <c r="B17" s="23" t="s">
        <v>20</v>
      </c>
      <c r="C17" s="13">
        <v>88</v>
      </c>
      <c r="D17" s="6" t="s">
        <v>21</v>
      </c>
      <c r="E17" s="13">
        <v>106.36</v>
      </c>
      <c r="F17" s="7">
        <f t="shared" si="0"/>
        <v>9359.68</v>
      </c>
    </row>
    <row r="18" spans="1:6" s="25" customFormat="1" ht="12.75">
      <c r="A18" s="21">
        <v>2</v>
      </c>
      <c r="B18" s="29" t="s">
        <v>22</v>
      </c>
      <c r="C18" s="20"/>
      <c r="D18" s="19"/>
      <c r="E18" s="19"/>
      <c r="F18" s="35">
        <f>SUM(F19:F24)</f>
        <v>19674.86</v>
      </c>
    </row>
    <row r="19" spans="1:6" s="25" customFormat="1" ht="12.75">
      <c r="A19" s="6" t="s">
        <v>23</v>
      </c>
      <c r="B19" s="27" t="s">
        <v>29</v>
      </c>
      <c r="C19" s="13">
        <v>8</v>
      </c>
      <c r="D19" s="6" t="s">
        <v>34</v>
      </c>
      <c r="E19" s="34">
        <v>393.66</v>
      </c>
      <c r="F19" s="7">
        <f>C19*E19</f>
        <v>3149.28</v>
      </c>
    </row>
    <row r="20" spans="1:6" s="25" customFormat="1" ht="12.75">
      <c r="A20" s="6" t="s">
        <v>24</v>
      </c>
      <c r="B20" s="23" t="s">
        <v>120</v>
      </c>
      <c r="C20" s="13">
        <v>200</v>
      </c>
      <c r="D20" s="6" t="s">
        <v>34</v>
      </c>
      <c r="E20" s="34">
        <v>2.4300000000000002</v>
      </c>
      <c r="F20" s="7">
        <f t="shared" ref="F20:F24" si="1">C20*E20</f>
        <v>486.00000000000006</v>
      </c>
    </row>
    <row r="21" spans="1:6" s="25" customFormat="1" ht="25.5">
      <c r="A21" s="6" t="s">
        <v>25</v>
      </c>
      <c r="B21" s="24" t="s">
        <v>30</v>
      </c>
      <c r="C21" s="13">
        <v>16</v>
      </c>
      <c r="D21" s="6" t="s">
        <v>34</v>
      </c>
      <c r="E21" s="13">
        <v>572.29</v>
      </c>
      <c r="F21" s="7">
        <f t="shared" si="1"/>
        <v>9156.64</v>
      </c>
    </row>
    <row r="22" spans="1:6" s="25" customFormat="1" ht="12.75">
      <c r="A22" s="6" t="s">
        <v>26</v>
      </c>
      <c r="B22" s="27" t="s">
        <v>31</v>
      </c>
      <c r="C22" s="13">
        <v>1</v>
      </c>
      <c r="D22" s="6" t="s">
        <v>35</v>
      </c>
      <c r="E22" s="34">
        <v>1020.52</v>
      </c>
      <c r="F22" s="7">
        <f t="shared" si="1"/>
        <v>1020.52</v>
      </c>
    </row>
    <row r="23" spans="1:6" s="25" customFormat="1" ht="25.5">
      <c r="A23" s="6" t="s">
        <v>27</v>
      </c>
      <c r="B23" s="24" t="s">
        <v>32</v>
      </c>
      <c r="C23" s="13">
        <v>1</v>
      </c>
      <c r="D23" s="6" t="s">
        <v>35</v>
      </c>
      <c r="E23" s="13">
        <v>1997.13</v>
      </c>
      <c r="F23" s="7">
        <f t="shared" si="1"/>
        <v>1997.13</v>
      </c>
    </row>
    <row r="24" spans="1:6" s="25" customFormat="1" ht="38.25">
      <c r="A24" s="6" t="s">
        <v>28</v>
      </c>
      <c r="B24" s="24" t="s">
        <v>33</v>
      </c>
      <c r="C24" s="13">
        <v>1</v>
      </c>
      <c r="D24" s="6" t="s">
        <v>35</v>
      </c>
      <c r="E24" s="13">
        <v>3865.29</v>
      </c>
      <c r="F24" s="7">
        <f t="shared" si="1"/>
        <v>3865.29</v>
      </c>
    </row>
    <row r="25" spans="1:6" s="25" customFormat="1" ht="12.75">
      <c r="A25" s="21">
        <v>3</v>
      </c>
      <c r="B25" s="26" t="s">
        <v>46</v>
      </c>
      <c r="C25" s="20"/>
      <c r="D25" s="19"/>
      <c r="E25" s="19"/>
      <c r="F25" s="35">
        <f>F26</f>
        <v>1507.13</v>
      </c>
    </row>
    <row r="26" spans="1:6" s="25" customFormat="1" ht="12.75">
      <c r="A26" s="6" t="s">
        <v>36</v>
      </c>
      <c r="B26" s="23" t="s">
        <v>37</v>
      </c>
      <c r="C26" s="13">
        <v>1</v>
      </c>
      <c r="D26" s="6" t="s">
        <v>35</v>
      </c>
      <c r="E26" s="13">
        <v>1507.13</v>
      </c>
      <c r="F26" s="7">
        <f t="shared" ref="F26" si="2">C26*E26</f>
        <v>1507.13</v>
      </c>
    </row>
    <row r="27" spans="1:6" s="25" customFormat="1" ht="12.75">
      <c r="A27" s="21">
        <v>4</v>
      </c>
      <c r="B27" s="29" t="s">
        <v>121</v>
      </c>
      <c r="C27" s="20"/>
      <c r="D27" s="19"/>
      <c r="E27" s="19"/>
      <c r="F27" s="51">
        <f>SUM(F28,F32,F34)</f>
        <v>47408.224000000002</v>
      </c>
    </row>
    <row r="28" spans="1:6" s="25" customFormat="1" ht="12.75">
      <c r="A28" s="14" t="s">
        <v>38</v>
      </c>
      <c r="B28" s="30" t="s">
        <v>22</v>
      </c>
      <c r="C28" s="15"/>
      <c r="D28" s="14"/>
      <c r="E28" s="14"/>
      <c r="F28" s="16">
        <f>SUM(F29:F31)</f>
        <v>8366.2240000000002</v>
      </c>
    </row>
    <row r="29" spans="1:6" s="25" customFormat="1" ht="12.75">
      <c r="A29" s="6" t="s">
        <v>40</v>
      </c>
      <c r="B29" s="24" t="s">
        <v>39</v>
      </c>
      <c r="C29" s="13">
        <v>1</v>
      </c>
      <c r="D29" s="6" t="s">
        <v>35</v>
      </c>
      <c r="E29" s="13">
        <v>6387.86</v>
      </c>
      <c r="F29" s="7">
        <f>C29*E29</f>
        <v>6387.86</v>
      </c>
    </row>
    <row r="30" spans="1:6" s="25" customFormat="1" ht="12.75">
      <c r="A30" s="6" t="s">
        <v>41</v>
      </c>
      <c r="B30" s="23" t="s">
        <v>43</v>
      </c>
      <c r="C30" s="13">
        <v>9</v>
      </c>
      <c r="D30" s="6" t="s">
        <v>56</v>
      </c>
      <c r="E30" s="34">
        <v>50.74</v>
      </c>
      <c r="F30" s="7">
        <f t="shared" ref="F30:F82" si="3">C30*E30</f>
        <v>456.66</v>
      </c>
    </row>
    <row r="31" spans="1:6" s="25" customFormat="1" ht="12.75">
      <c r="A31" s="6" t="s">
        <v>42</v>
      </c>
      <c r="B31" s="27" t="s">
        <v>44</v>
      </c>
      <c r="C31" s="13">
        <v>33.4</v>
      </c>
      <c r="D31" s="6" t="s">
        <v>34</v>
      </c>
      <c r="E31" s="34">
        <v>45.56</v>
      </c>
      <c r="F31" s="7">
        <f t="shared" si="3"/>
        <v>1521.704</v>
      </c>
    </row>
    <row r="32" spans="1:6" s="25" customFormat="1" ht="12.75">
      <c r="A32" s="14" t="s">
        <v>47</v>
      </c>
      <c r="B32" s="31" t="s">
        <v>45</v>
      </c>
      <c r="C32" s="15"/>
      <c r="D32" s="14"/>
      <c r="E32" s="14"/>
      <c r="F32" s="50">
        <f>F33</f>
        <v>31726</v>
      </c>
    </row>
    <row r="33" spans="1:6" s="25" customFormat="1" ht="12.75">
      <c r="A33" s="17" t="s">
        <v>48</v>
      </c>
      <c r="B33" s="32" t="s">
        <v>122</v>
      </c>
      <c r="C33" s="18">
        <v>100</v>
      </c>
      <c r="D33" s="17" t="s">
        <v>57</v>
      </c>
      <c r="E33" s="18">
        <v>317.26</v>
      </c>
      <c r="F33" s="7">
        <f t="shared" si="3"/>
        <v>31726</v>
      </c>
    </row>
    <row r="34" spans="1:6" s="25" customFormat="1" ht="12.75">
      <c r="A34" s="14" t="s">
        <v>50</v>
      </c>
      <c r="B34" s="31" t="s">
        <v>49</v>
      </c>
      <c r="C34" s="15"/>
      <c r="D34" s="14"/>
      <c r="E34" s="14"/>
      <c r="F34" s="50">
        <f>F35</f>
        <v>7316</v>
      </c>
    </row>
    <row r="35" spans="1:6" s="25" customFormat="1" ht="12.75">
      <c r="A35" s="17" t="s">
        <v>52</v>
      </c>
      <c r="B35" s="32" t="s">
        <v>51</v>
      </c>
      <c r="C35" s="18">
        <v>100</v>
      </c>
      <c r="D35" s="17" t="s">
        <v>57</v>
      </c>
      <c r="E35" s="18">
        <v>73.16</v>
      </c>
      <c r="F35" s="7">
        <f t="shared" si="3"/>
        <v>7316</v>
      </c>
    </row>
    <row r="36" spans="1:6" s="25" customFormat="1" ht="12.75">
      <c r="A36" s="21">
        <v>5</v>
      </c>
      <c r="B36" s="29" t="s">
        <v>53</v>
      </c>
      <c r="C36" s="20"/>
      <c r="D36" s="19"/>
      <c r="E36" s="19"/>
      <c r="F36" s="52">
        <f>SUM(F37:F38)</f>
        <v>19018.199999999997</v>
      </c>
    </row>
    <row r="37" spans="1:6" s="25" customFormat="1" ht="12.75">
      <c r="A37" s="6" t="s">
        <v>54</v>
      </c>
      <c r="B37" s="24" t="s">
        <v>123</v>
      </c>
      <c r="C37" s="13">
        <v>10</v>
      </c>
      <c r="D37" s="6" t="s">
        <v>57</v>
      </c>
      <c r="E37" s="13">
        <v>179.7</v>
      </c>
      <c r="F37" s="7">
        <f t="shared" si="3"/>
        <v>1797</v>
      </c>
    </row>
    <row r="38" spans="1:6" s="25" customFormat="1" ht="12.75">
      <c r="A38" s="6" t="s">
        <v>55</v>
      </c>
      <c r="B38" s="27" t="s">
        <v>124</v>
      </c>
      <c r="C38" s="13">
        <v>10</v>
      </c>
      <c r="D38" s="6" t="s">
        <v>57</v>
      </c>
      <c r="E38" s="13">
        <v>1722.12</v>
      </c>
      <c r="F38" s="7">
        <f t="shared" si="3"/>
        <v>17221.199999999997</v>
      </c>
    </row>
    <row r="39" spans="1:6" s="25" customFormat="1" ht="12.75">
      <c r="A39" s="21">
        <v>6</v>
      </c>
      <c r="B39" s="26" t="s">
        <v>58</v>
      </c>
      <c r="C39" s="20"/>
      <c r="D39" s="19"/>
      <c r="E39" s="19"/>
      <c r="F39" s="52">
        <f>F40</f>
        <v>19451.7</v>
      </c>
    </row>
    <row r="40" spans="1:6" s="25" customFormat="1" ht="12.75">
      <c r="A40" s="6" t="s">
        <v>61</v>
      </c>
      <c r="B40" s="27" t="s">
        <v>59</v>
      </c>
      <c r="C40" s="13">
        <v>90</v>
      </c>
      <c r="D40" s="6" t="s">
        <v>57</v>
      </c>
      <c r="E40" s="13">
        <v>216.13</v>
      </c>
      <c r="F40" s="7">
        <f t="shared" si="3"/>
        <v>19451.7</v>
      </c>
    </row>
    <row r="41" spans="1:6" s="25" customFormat="1" ht="12.75">
      <c r="A41" s="21">
        <v>7</v>
      </c>
      <c r="B41" s="26" t="s">
        <v>60</v>
      </c>
      <c r="C41" s="22"/>
      <c r="D41" s="21"/>
      <c r="E41" s="21"/>
      <c r="F41" s="52">
        <f>SUM(F42:F44)</f>
        <v>80003.384000000005</v>
      </c>
    </row>
    <row r="42" spans="1:6" s="25" customFormat="1" ht="25.5">
      <c r="A42" s="6" t="s">
        <v>62</v>
      </c>
      <c r="B42" s="27" t="s">
        <v>125</v>
      </c>
      <c r="C42" s="13">
        <v>80</v>
      </c>
      <c r="D42" s="6" t="s">
        <v>57</v>
      </c>
      <c r="E42" s="13">
        <v>402.24</v>
      </c>
      <c r="F42" s="7">
        <f t="shared" si="3"/>
        <v>32179.200000000001</v>
      </c>
    </row>
    <row r="43" spans="1:6" s="25" customFormat="1" ht="25.5">
      <c r="A43" s="6" t="s">
        <v>63</v>
      </c>
      <c r="B43" s="24" t="s">
        <v>65</v>
      </c>
      <c r="C43" s="13">
        <v>20</v>
      </c>
      <c r="D43" s="6" t="s">
        <v>57</v>
      </c>
      <c r="E43" s="13">
        <v>2023.23</v>
      </c>
      <c r="F43" s="7">
        <f t="shared" si="3"/>
        <v>40464.6</v>
      </c>
    </row>
    <row r="44" spans="1:6" s="25" customFormat="1" ht="12.75" customHeight="1">
      <c r="A44" s="6" t="s">
        <v>64</v>
      </c>
      <c r="B44" s="24" t="s">
        <v>126</v>
      </c>
      <c r="C44" s="13">
        <v>9.6999999999999993</v>
      </c>
      <c r="D44" s="6" t="s">
        <v>56</v>
      </c>
      <c r="E44" s="34">
        <v>758.72</v>
      </c>
      <c r="F44" s="7">
        <f t="shared" si="3"/>
        <v>7359.5839999999998</v>
      </c>
    </row>
    <row r="45" spans="1:6" s="25" customFormat="1" ht="12.75">
      <c r="A45" s="21">
        <v>8</v>
      </c>
      <c r="B45" s="28" t="s">
        <v>66</v>
      </c>
      <c r="C45" s="20"/>
      <c r="D45" s="19"/>
      <c r="E45" s="19"/>
      <c r="F45" s="52">
        <f>SUM(F46:F47)</f>
        <v>30628.560000000001</v>
      </c>
    </row>
    <row r="46" spans="1:6" s="25" customFormat="1" ht="12.75">
      <c r="A46" s="6" t="s">
        <v>69</v>
      </c>
      <c r="B46" s="24" t="s">
        <v>67</v>
      </c>
      <c r="C46" s="13">
        <v>48</v>
      </c>
      <c r="D46" s="6" t="s">
        <v>21</v>
      </c>
      <c r="E46" s="34">
        <v>411.79</v>
      </c>
      <c r="F46" s="7">
        <f t="shared" si="3"/>
        <v>19765.920000000002</v>
      </c>
    </row>
    <row r="47" spans="1:6" s="25" customFormat="1" ht="12.75">
      <c r="A47" s="6" t="s">
        <v>70</v>
      </c>
      <c r="B47" s="24" t="s">
        <v>68</v>
      </c>
      <c r="C47" s="13">
        <v>24</v>
      </c>
      <c r="D47" s="6" t="s">
        <v>21</v>
      </c>
      <c r="E47" s="13">
        <v>452.61</v>
      </c>
      <c r="F47" s="7">
        <f t="shared" si="3"/>
        <v>10862.64</v>
      </c>
    </row>
    <row r="48" spans="1:6" s="25" customFormat="1" ht="12.75">
      <c r="A48" s="21">
        <v>9</v>
      </c>
      <c r="B48" s="28" t="s">
        <v>71</v>
      </c>
      <c r="C48" s="22"/>
      <c r="D48" s="21"/>
      <c r="E48" s="21"/>
      <c r="F48" s="52">
        <f>F49</f>
        <v>3373.8539999999998</v>
      </c>
    </row>
    <row r="49" spans="1:6" s="25" customFormat="1" ht="12.75" customHeight="1">
      <c r="A49" s="6" t="s">
        <v>72</v>
      </c>
      <c r="B49" s="24" t="s">
        <v>73</v>
      </c>
      <c r="C49" s="13">
        <v>3.4</v>
      </c>
      <c r="D49" s="6" t="s">
        <v>56</v>
      </c>
      <c r="E49" s="13">
        <v>992.31</v>
      </c>
      <c r="F49" s="7">
        <f t="shared" si="3"/>
        <v>3373.8539999999998</v>
      </c>
    </row>
    <row r="50" spans="1:6" s="25" customFormat="1" ht="12.75">
      <c r="A50" s="21">
        <v>10</v>
      </c>
      <c r="B50" s="28" t="s">
        <v>74</v>
      </c>
      <c r="C50" s="22"/>
      <c r="D50" s="21"/>
      <c r="E50" s="21"/>
      <c r="F50" s="52">
        <f>F51</f>
        <v>1031.7840000000001</v>
      </c>
    </row>
    <row r="51" spans="1:6" s="25" customFormat="1" ht="12.75" customHeight="1">
      <c r="A51" s="6" t="s">
        <v>76</v>
      </c>
      <c r="B51" s="24" t="s">
        <v>75</v>
      </c>
      <c r="C51" s="13">
        <v>1.2</v>
      </c>
      <c r="D51" s="6" t="s">
        <v>56</v>
      </c>
      <c r="E51" s="34">
        <v>859.82</v>
      </c>
      <c r="F51" s="7">
        <f t="shared" si="3"/>
        <v>1031.7840000000001</v>
      </c>
    </row>
    <row r="52" spans="1:6" s="25" customFormat="1" ht="12.75">
      <c r="A52" s="21">
        <v>11</v>
      </c>
      <c r="B52" s="28" t="s">
        <v>77</v>
      </c>
      <c r="C52" s="22"/>
      <c r="D52" s="21"/>
      <c r="E52" s="21"/>
      <c r="F52" s="52">
        <f>SUM(F53:F54)</f>
        <v>958.16</v>
      </c>
    </row>
    <row r="53" spans="1:6" s="25" customFormat="1" ht="12.75">
      <c r="A53" s="6" t="s">
        <v>80</v>
      </c>
      <c r="B53" s="24" t="s">
        <v>78</v>
      </c>
      <c r="C53" s="13">
        <v>1</v>
      </c>
      <c r="D53" s="6" t="s">
        <v>35</v>
      </c>
      <c r="E53" s="34">
        <v>452.01</v>
      </c>
      <c r="F53" s="7">
        <f t="shared" si="3"/>
        <v>452.01</v>
      </c>
    </row>
    <row r="54" spans="1:6" s="25" customFormat="1" ht="25.5">
      <c r="A54" s="6" t="s">
        <v>81</v>
      </c>
      <c r="B54" s="24" t="s">
        <v>79</v>
      </c>
      <c r="C54" s="13">
        <v>1</v>
      </c>
      <c r="D54" s="6" t="s">
        <v>35</v>
      </c>
      <c r="E54" s="13">
        <v>506.15</v>
      </c>
      <c r="F54" s="7">
        <f t="shared" si="3"/>
        <v>506.15</v>
      </c>
    </row>
    <row r="55" spans="1:6" s="25" customFormat="1" ht="12.75">
      <c r="A55" s="21">
        <v>12</v>
      </c>
      <c r="B55" s="28" t="s">
        <v>82</v>
      </c>
      <c r="C55" s="22"/>
      <c r="D55" s="21"/>
      <c r="E55" s="21"/>
      <c r="F55" s="52">
        <f>SUM(F56:F61)</f>
        <v>39822.39</v>
      </c>
    </row>
    <row r="56" spans="1:6" s="25" customFormat="1" ht="25.5" customHeight="1">
      <c r="A56" s="6" t="s">
        <v>83</v>
      </c>
      <c r="B56" s="24" t="s">
        <v>127</v>
      </c>
      <c r="C56" s="13">
        <v>60</v>
      </c>
      <c r="D56" s="6" t="s">
        <v>57</v>
      </c>
      <c r="E56" s="13">
        <v>455.44</v>
      </c>
      <c r="F56" s="7">
        <f t="shared" si="3"/>
        <v>27326.400000000001</v>
      </c>
    </row>
    <row r="57" spans="1:6" s="25" customFormat="1" ht="25.5">
      <c r="A57" s="6" t="s">
        <v>84</v>
      </c>
      <c r="B57" s="24" t="s">
        <v>128</v>
      </c>
      <c r="C57" s="13">
        <v>2</v>
      </c>
      <c r="D57" s="6" t="s">
        <v>35</v>
      </c>
      <c r="E57" s="13">
        <v>3707.76</v>
      </c>
      <c r="F57" s="7">
        <f t="shared" si="3"/>
        <v>7415.52</v>
      </c>
    </row>
    <row r="58" spans="1:6" s="25" customFormat="1" ht="12.75">
      <c r="A58" s="6" t="s">
        <v>85</v>
      </c>
      <c r="B58" s="24" t="s">
        <v>89</v>
      </c>
      <c r="C58" s="13">
        <v>2</v>
      </c>
      <c r="D58" s="6" t="s">
        <v>35</v>
      </c>
      <c r="E58" s="34">
        <v>1450.91</v>
      </c>
      <c r="F58" s="7">
        <f t="shared" si="3"/>
        <v>2901.82</v>
      </c>
    </row>
    <row r="59" spans="1:6" s="25" customFormat="1" ht="12.75">
      <c r="A59" s="6" t="s">
        <v>86</v>
      </c>
      <c r="B59" s="24" t="s">
        <v>90</v>
      </c>
      <c r="C59" s="13">
        <v>25</v>
      </c>
      <c r="D59" s="6" t="s">
        <v>35</v>
      </c>
      <c r="E59" s="34">
        <v>16.100000000000001</v>
      </c>
      <c r="F59" s="7">
        <f t="shared" si="3"/>
        <v>402.50000000000006</v>
      </c>
    </row>
    <row r="60" spans="1:6" s="25" customFormat="1" ht="12.75">
      <c r="A60" s="6" t="s">
        <v>87</v>
      </c>
      <c r="B60" s="24" t="s">
        <v>91</v>
      </c>
      <c r="C60" s="13">
        <v>25</v>
      </c>
      <c r="D60" s="6" t="s">
        <v>35</v>
      </c>
      <c r="E60" s="34">
        <v>18.39</v>
      </c>
      <c r="F60" s="7">
        <f t="shared" si="3"/>
        <v>459.75</v>
      </c>
    </row>
    <row r="61" spans="1:6" s="25" customFormat="1" ht="12.75">
      <c r="A61" s="6" t="s">
        <v>88</v>
      </c>
      <c r="B61" s="24" t="s">
        <v>129</v>
      </c>
      <c r="C61" s="13">
        <v>60</v>
      </c>
      <c r="D61" s="6" t="s">
        <v>57</v>
      </c>
      <c r="E61" s="34">
        <v>21.94</v>
      </c>
      <c r="F61" s="7">
        <f t="shared" si="3"/>
        <v>1316.4</v>
      </c>
    </row>
    <row r="62" spans="1:6" s="25" customFormat="1" ht="12.75">
      <c r="A62" s="21">
        <v>13</v>
      </c>
      <c r="B62" s="28" t="s">
        <v>92</v>
      </c>
      <c r="C62" s="20"/>
      <c r="D62" s="19"/>
      <c r="E62" s="19"/>
      <c r="F62" s="52">
        <f>SUM(F63:F82)</f>
        <v>62258.360799999995</v>
      </c>
    </row>
    <row r="63" spans="1:6" s="25" customFormat="1" ht="12.75">
      <c r="A63" s="6" t="s">
        <v>93</v>
      </c>
      <c r="B63" s="24" t="s">
        <v>130</v>
      </c>
      <c r="C63" s="13">
        <v>1</v>
      </c>
      <c r="D63" s="6" t="s">
        <v>35</v>
      </c>
      <c r="E63" s="13">
        <v>2790</v>
      </c>
      <c r="F63" s="7">
        <f t="shared" si="3"/>
        <v>2790</v>
      </c>
    </row>
    <row r="64" spans="1:6" s="25" customFormat="1" ht="12.75" customHeight="1">
      <c r="A64" s="6" t="s">
        <v>94</v>
      </c>
      <c r="B64" s="24" t="s">
        <v>131</v>
      </c>
      <c r="C64" s="13">
        <v>1</v>
      </c>
      <c r="D64" s="6" t="s">
        <v>35</v>
      </c>
      <c r="E64" s="13">
        <v>1150.01</v>
      </c>
      <c r="F64" s="7">
        <f t="shared" si="3"/>
        <v>1150.01</v>
      </c>
    </row>
    <row r="65" spans="1:6" s="25" customFormat="1" ht="12.75" customHeight="1">
      <c r="A65" s="6" t="s">
        <v>95</v>
      </c>
      <c r="B65" s="24" t="s">
        <v>104</v>
      </c>
      <c r="C65" s="13">
        <v>2</v>
      </c>
      <c r="D65" s="6" t="s">
        <v>35</v>
      </c>
      <c r="E65" s="13">
        <v>565.20000000000005</v>
      </c>
      <c r="F65" s="7">
        <f t="shared" si="3"/>
        <v>1130.4000000000001</v>
      </c>
    </row>
    <row r="66" spans="1:6" s="25" customFormat="1" ht="12.75" customHeight="1">
      <c r="A66" s="6" t="s">
        <v>96</v>
      </c>
      <c r="B66" s="24" t="s">
        <v>132</v>
      </c>
      <c r="C66" s="13">
        <v>1</v>
      </c>
      <c r="D66" s="6" t="s">
        <v>35</v>
      </c>
      <c r="E66" s="13">
        <v>625.94000000000005</v>
      </c>
      <c r="F66" s="7">
        <f t="shared" si="3"/>
        <v>625.94000000000005</v>
      </c>
    </row>
    <row r="67" spans="1:6" s="25" customFormat="1" ht="12.75" customHeight="1">
      <c r="A67" s="6" t="s">
        <v>97</v>
      </c>
      <c r="B67" s="24" t="s">
        <v>133</v>
      </c>
      <c r="C67" s="13">
        <v>1</v>
      </c>
      <c r="D67" s="6" t="s">
        <v>35</v>
      </c>
      <c r="E67" s="13">
        <v>686.66</v>
      </c>
      <c r="F67" s="7">
        <f t="shared" si="3"/>
        <v>686.66</v>
      </c>
    </row>
    <row r="68" spans="1:6" s="25" customFormat="1" ht="12.75" customHeight="1">
      <c r="A68" s="6" t="s">
        <v>98</v>
      </c>
      <c r="B68" s="24" t="s">
        <v>134</v>
      </c>
      <c r="C68" s="13">
        <v>1</v>
      </c>
      <c r="D68" s="6" t="s">
        <v>35</v>
      </c>
      <c r="E68" s="13">
        <v>2175</v>
      </c>
      <c r="F68" s="7">
        <f t="shared" si="3"/>
        <v>2175</v>
      </c>
    </row>
    <row r="69" spans="1:6" s="25" customFormat="1" ht="12.75" customHeight="1">
      <c r="A69" s="6" t="s">
        <v>99</v>
      </c>
      <c r="B69" s="24" t="s">
        <v>135</v>
      </c>
      <c r="C69" s="13">
        <v>1</v>
      </c>
      <c r="D69" s="6" t="s">
        <v>35</v>
      </c>
      <c r="E69" s="13">
        <v>804.46</v>
      </c>
      <c r="F69" s="7">
        <f t="shared" si="3"/>
        <v>804.46</v>
      </c>
    </row>
    <row r="70" spans="1:6" s="25" customFormat="1" ht="25.5" customHeight="1">
      <c r="A70" s="6" t="s">
        <v>100</v>
      </c>
      <c r="B70" s="24" t="s">
        <v>103</v>
      </c>
      <c r="C70" s="13">
        <v>1</v>
      </c>
      <c r="D70" s="6" t="s">
        <v>35</v>
      </c>
      <c r="E70" s="13">
        <v>1355.38</v>
      </c>
      <c r="F70" s="7">
        <f t="shared" si="3"/>
        <v>1355.38</v>
      </c>
    </row>
    <row r="71" spans="1:6" s="25" customFormat="1" ht="12.75">
      <c r="A71" s="6" t="s">
        <v>101</v>
      </c>
      <c r="B71" s="24" t="s">
        <v>136</v>
      </c>
      <c r="C71" s="13">
        <v>1</v>
      </c>
      <c r="D71" s="6" t="s">
        <v>35</v>
      </c>
      <c r="E71" s="13">
        <v>2121.83</v>
      </c>
      <c r="F71" s="7">
        <f t="shared" si="3"/>
        <v>2121.83</v>
      </c>
    </row>
    <row r="72" spans="1:6" s="25" customFormat="1" ht="12.75">
      <c r="A72" s="6" t="s">
        <v>102</v>
      </c>
      <c r="B72" s="24" t="s">
        <v>137</v>
      </c>
      <c r="C72" s="13">
        <v>1</v>
      </c>
      <c r="D72" s="6" t="s">
        <v>35</v>
      </c>
      <c r="E72" s="13">
        <v>828.8</v>
      </c>
      <c r="F72" s="7">
        <f t="shared" si="3"/>
        <v>828.8</v>
      </c>
    </row>
    <row r="73" spans="1:6" s="25" customFormat="1" ht="12.75">
      <c r="A73" s="6" t="s">
        <v>105</v>
      </c>
      <c r="B73" s="24" t="s">
        <v>138</v>
      </c>
      <c r="C73" s="13">
        <v>2</v>
      </c>
      <c r="D73" s="6" t="s">
        <v>35</v>
      </c>
      <c r="E73" s="13">
        <v>718.65</v>
      </c>
      <c r="F73" s="7">
        <f t="shared" si="3"/>
        <v>1437.3</v>
      </c>
    </row>
    <row r="74" spans="1:6" s="25" customFormat="1" ht="12.75">
      <c r="A74" s="6" t="s">
        <v>106</v>
      </c>
      <c r="B74" s="24" t="s">
        <v>139</v>
      </c>
      <c r="C74" s="13">
        <v>1.5</v>
      </c>
      <c r="D74" s="6" t="s">
        <v>57</v>
      </c>
      <c r="E74" s="13">
        <v>776.66</v>
      </c>
      <c r="F74" s="7">
        <f t="shared" si="3"/>
        <v>1164.99</v>
      </c>
    </row>
    <row r="75" spans="1:6" s="25" customFormat="1" ht="12.75">
      <c r="A75" s="6" t="s">
        <v>107</v>
      </c>
      <c r="B75" s="24" t="s">
        <v>140</v>
      </c>
      <c r="C75" s="13">
        <v>88</v>
      </c>
      <c r="D75" s="6" t="s">
        <v>35</v>
      </c>
      <c r="E75" s="13">
        <v>7.03</v>
      </c>
      <c r="F75" s="7">
        <f t="shared" si="3"/>
        <v>618.64</v>
      </c>
    </row>
    <row r="76" spans="1:6" s="25" customFormat="1" ht="12.75">
      <c r="A76" s="6" t="s">
        <v>108</v>
      </c>
      <c r="B76" s="24" t="s">
        <v>141</v>
      </c>
      <c r="C76" s="13">
        <v>4</v>
      </c>
      <c r="D76" s="6" t="s">
        <v>35</v>
      </c>
      <c r="E76" s="13">
        <v>30.21</v>
      </c>
      <c r="F76" s="7">
        <f t="shared" si="3"/>
        <v>120.84</v>
      </c>
    </row>
    <row r="77" spans="1:6" s="25" customFormat="1" ht="12.75">
      <c r="A77" s="6" t="s">
        <v>109</v>
      </c>
      <c r="B77" s="24" t="s">
        <v>115</v>
      </c>
      <c r="C77" s="13">
        <v>7</v>
      </c>
      <c r="D77" s="6" t="s">
        <v>35</v>
      </c>
      <c r="E77" s="13">
        <v>40.54</v>
      </c>
      <c r="F77" s="7">
        <f t="shared" si="3"/>
        <v>283.77999999999997</v>
      </c>
    </row>
    <row r="78" spans="1:6" s="25" customFormat="1" ht="25.5">
      <c r="A78" s="6" t="s">
        <v>110</v>
      </c>
      <c r="B78" s="24" t="s">
        <v>142</v>
      </c>
      <c r="C78" s="13">
        <v>1</v>
      </c>
      <c r="D78" s="6" t="s">
        <v>35</v>
      </c>
      <c r="E78" s="13">
        <v>26764.29</v>
      </c>
      <c r="F78" s="7">
        <f t="shared" si="3"/>
        <v>26764.29</v>
      </c>
    </row>
    <row r="79" spans="1:6" s="25" customFormat="1" ht="12.75" customHeight="1">
      <c r="A79" s="6" t="s">
        <v>111</v>
      </c>
      <c r="B79" s="24" t="s">
        <v>143</v>
      </c>
      <c r="C79" s="13">
        <v>80</v>
      </c>
      <c r="D79" s="6" t="s">
        <v>57</v>
      </c>
      <c r="E79" s="13">
        <v>193.7</v>
      </c>
      <c r="F79" s="7">
        <f t="shared" si="3"/>
        <v>15496</v>
      </c>
    </row>
    <row r="80" spans="1:6" s="25" customFormat="1" ht="12.75">
      <c r="A80" s="6" t="s">
        <v>112</v>
      </c>
      <c r="B80" s="24" t="s">
        <v>116</v>
      </c>
      <c r="C80" s="13">
        <v>0.14000000000000001</v>
      </c>
      <c r="D80" s="6" t="s">
        <v>56</v>
      </c>
      <c r="E80" s="34">
        <v>3593.22</v>
      </c>
      <c r="F80" s="7">
        <f t="shared" si="3"/>
        <v>503.05080000000004</v>
      </c>
    </row>
    <row r="81" spans="1:6" s="25" customFormat="1" ht="12.75">
      <c r="A81" s="6" t="s">
        <v>113</v>
      </c>
      <c r="B81" s="24" t="s">
        <v>117</v>
      </c>
      <c r="C81" s="13">
        <v>1</v>
      </c>
      <c r="D81" s="6" t="s">
        <v>35</v>
      </c>
      <c r="E81" s="13">
        <v>415.11</v>
      </c>
      <c r="F81" s="7">
        <f t="shared" si="3"/>
        <v>415.11</v>
      </c>
    </row>
    <row r="82" spans="1:6" s="25" customFormat="1" ht="12.75">
      <c r="A82" s="6" t="s">
        <v>114</v>
      </c>
      <c r="B82" s="24" t="s">
        <v>144</v>
      </c>
      <c r="C82" s="13">
        <v>1</v>
      </c>
      <c r="D82" s="6" t="s">
        <v>35</v>
      </c>
      <c r="E82" s="13">
        <v>1785.88</v>
      </c>
      <c r="F82" s="7">
        <f t="shared" si="3"/>
        <v>1785.88</v>
      </c>
    </row>
    <row r="83" spans="1:6" s="25" customFormat="1" ht="12.75">
      <c r="A83" s="39" t="s">
        <v>118</v>
      </c>
      <c r="B83" s="40"/>
      <c r="C83" s="40"/>
      <c r="D83" s="40"/>
      <c r="E83" s="41"/>
      <c r="F83" s="35">
        <f>SUM(F13,F18,F25,F27,F36,F39,F41,F45,F48,F50,F52,F55,F62,)</f>
        <v>341020.2868</v>
      </c>
    </row>
  </sheetData>
  <mergeCells count="15">
    <mergeCell ref="B1:F1"/>
    <mergeCell ref="A5:C5"/>
    <mergeCell ref="A10:F10"/>
    <mergeCell ref="A11:F11"/>
    <mergeCell ref="B2:F2"/>
    <mergeCell ref="B3:F3"/>
    <mergeCell ref="A8:B8"/>
    <mergeCell ref="A9:B9"/>
    <mergeCell ref="F6:F7"/>
    <mergeCell ref="F8:F9"/>
    <mergeCell ref="A6:B6"/>
    <mergeCell ref="A7:B7"/>
    <mergeCell ref="C6:E7"/>
    <mergeCell ref="C8:E9"/>
    <mergeCell ref="A83:E83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NA RMB 100 M DN 8"  </vt:lpstr>
      <vt:lpstr>'POÇO NA RMB 100 M DN 8"  '!Area_de_impressao</vt:lpstr>
      <vt:lpstr>'POÇO NA RMB 100 M DN 8" 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2021-08-27T21:34:04Z</cp:lastPrinted>
  <dcterms:created xsi:type="dcterms:W3CDTF">2020-09-08T21:06:37Z</dcterms:created>
  <dcterms:modified xsi:type="dcterms:W3CDTF">2021-09-02T00:49:00Z</dcterms:modified>
</cp:coreProperties>
</file>