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INSTALAÇÕES ELÉTRICAS" sheetId="1" r:id="rId1"/>
  </sheets>
  <definedNames>
    <definedName name="_xlnm.Print_Area" localSheetId="0">'INSTALAÇÕES ELÉTRICAS'!$A$1:$F$91</definedName>
    <definedName name="_xlnm.Print_Titles" localSheetId="0">'INSTALAÇÕES ELÉTRICAS'!$1:$12</definedName>
  </definedNames>
  <calcPr calcId="124519"/>
</workbook>
</file>

<file path=xl/calcChain.xml><?xml version="1.0" encoding="utf-8"?>
<calcChain xmlns="http://schemas.openxmlformats.org/spreadsheetml/2006/main">
  <c r="F91" i="1"/>
  <c r="F81"/>
  <c r="F83" l="1"/>
  <c r="F84"/>
  <c r="F85"/>
  <c r="F86"/>
  <c r="F75"/>
  <c r="F76"/>
  <c r="F77"/>
  <c r="F78"/>
  <c r="F79"/>
  <c r="F80"/>
  <c r="F82"/>
  <c r="F87"/>
  <c r="F88"/>
  <c r="F89"/>
  <c r="F90"/>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4" l="1"/>
  <c r="F73" s="1"/>
  <c r="F19" l="1"/>
  <c r="F18" s="1"/>
  <c r="F20"/>
  <c r="F21"/>
  <c r="F14"/>
  <c r="F15"/>
  <c r="F16"/>
  <c r="F17"/>
  <c r="F13" l="1"/>
</calcChain>
</file>

<file path=xl/sharedStrings.xml><?xml version="1.0" encoding="utf-8"?>
<sst xmlns="http://schemas.openxmlformats.org/spreadsheetml/2006/main" count="244" uniqueCount="183">
  <si>
    <t>CONTRATANTE: COSANPA - COMPANHIA DE SANEAMENTO DO PARA</t>
  </si>
  <si>
    <t>QUANT.</t>
  </si>
  <si>
    <t>Femac Geosolo Engenharia Ltda - EPP</t>
  </si>
  <si>
    <t>CNPJ: 04.947.057/0001-53</t>
  </si>
  <si>
    <t>Av. Marquês de Herval, 440 – Belém – Pará – Brasil – CEP: 66.085-311</t>
  </si>
  <si>
    <t>REFERÊNCIA: LICITAÇÃO MODO DE DISPUTA FECHADO Nº 010/2021-COSANPA-PA</t>
  </si>
  <si>
    <t>DATA: 02/09/2021</t>
  </si>
  <si>
    <t>ORDEM</t>
  </si>
  <si>
    <t>DESCRIÇÃO</t>
  </si>
  <si>
    <t>UNID.</t>
  </si>
  <si>
    <t>PREÇO TOTAL (R$)</t>
  </si>
  <si>
    <t>PREÇO UNITÁRIO (R$)</t>
  </si>
  <si>
    <t>1.1</t>
  </si>
  <si>
    <t>1.2</t>
  </si>
  <si>
    <t>1.3</t>
  </si>
  <si>
    <t>1.4</t>
  </si>
  <si>
    <t>2.1</t>
  </si>
  <si>
    <t>2.2</t>
  </si>
  <si>
    <t>2.3</t>
  </si>
  <si>
    <t>2.4</t>
  </si>
  <si>
    <t>2.5</t>
  </si>
  <si>
    <t>2.6</t>
  </si>
  <si>
    <t>3.1</t>
  </si>
  <si>
    <t>TOTAL GERAL</t>
  </si>
  <si>
    <t>2.7</t>
  </si>
  <si>
    <t>2.8</t>
  </si>
  <si>
    <t>2.9</t>
  </si>
  <si>
    <t>3.2</t>
  </si>
  <si>
    <t>PROJETO: INSTALAÇÕES ELÉTRICAS PARA POÇO ARTESIANO</t>
  </si>
  <si>
    <t>OBRA: INSTALAÇÕES ELÉTRICAS</t>
  </si>
  <si>
    <t>ADMINISTRAÇÃO LOCAL E MÃO-DE-OBRA</t>
  </si>
  <si>
    <t>Engenheiro eletricista com encargos complementares</t>
  </si>
  <si>
    <t>Eletricista industrial com encargos complementares</t>
  </si>
  <si>
    <t>Eletrotécnico com encargos complementares</t>
  </si>
  <si>
    <t>Auxiliar de eletricista com encargos complementares</t>
  </si>
  <si>
    <t>SUBESTAÇÃO ELÉTRICA DE 112,5 KVA - 13.800:220/127 VOLTS - MONTADA EM POSTE</t>
  </si>
  <si>
    <t>h</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</si>
  <si>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</si>
  <si>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</si>
  <si>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</si>
  <si>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</si>
  <si>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</si>
  <si>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</si>
  <si>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</si>
  <si>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</si>
  <si>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</si>
  <si>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</si>
  <si>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</si>
  <si>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</si>
  <si>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</si>
  <si>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</si>
  <si>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</si>
  <si>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</si>
  <si>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</si>
  <si>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</si>
  <si>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</si>
  <si>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</si>
  <si>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</si>
  <si>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</si>
  <si>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</si>
  <si>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</si>
  <si>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</si>
  <si>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</si>
  <si>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</si>
  <si>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</si>
  <si>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</si>
  <si>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</si>
  <si>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</si>
  <si>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</si>
  <si>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</si>
  <si>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</si>
  <si>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</si>
  <si>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</si>
  <si>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</si>
  <si>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</si>
  <si>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</si>
  <si>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</si>
  <si>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</si>
  <si>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</si>
  <si>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</si>
  <si>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</si>
  <si>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</si>
  <si>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PAINEL DE ACIONAMENTO E MATERIAIS DE INTERLIGAÇÃO</t>
  </si>
  <si>
    <t>3.3</t>
  </si>
  <si>
    <t>3.4</t>
  </si>
  <si>
    <t>3.5</t>
  </si>
  <si>
    <t>3.6</t>
  </si>
  <si>
    <t>3.7</t>
  </si>
  <si>
    <t>DIVERSOS</t>
  </si>
  <si>
    <t>4.1</t>
  </si>
  <si>
    <t>4.2</t>
  </si>
  <si>
    <t>4.3</t>
  </si>
  <si>
    <t>4.4</t>
  </si>
  <si>
    <t>4.5</t>
  </si>
  <si>
    <t>4.6</t>
  </si>
  <si>
    <t>4.7</t>
  </si>
  <si>
    <t>4.8</t>
  </si>
  <si>
    <t>4.9</t>
  </si>
  <si>
    <t>Fornecimento e colocação de poste de concreto armado, duplo T, altura de 11 metros, tração nominal de 600 dan.</t>
  </si>
  <si>
    <t>Mureta de alvenaria para montagem do quadro de medição</t>
  </si>
  <si>
    <t>Material mecânico para manutenção</t>
  </si>
  <si>
    <t>Alça dupla preformada de distribuição para cabo # 2 AWG CA.</t>
  </si>
  <si>
    <t>Isoladores poliméricos de ancoragem para o ramal de ligação</t>
  </si>
  <si>
    <t>Gancho suspensão olhal em aço galv, espessura 16 mm, abertura 21 mm</t>
  </si>
  <si>
    <t>Pino isolador</t>
  </si>
  <si>
    <t>Parafuso cabeça quadrada zinc. a fogo, 16 x 125 mm</t>
  </si>
  <si>
    <t>Parafuso olhal Æ 16 x 400 mm</t>
  </si>
  <si>
    <t>Parafuso galvanizado, tipo máquina 16 x 200 mm</t>
  </si>
  <si>
    <t>Parafuso galvanizado, tipo máquina 16 x 225 mm</t>
  </si>
  <si>
    <t>Parafuso galvanizado, tipo máquina 16 x 275 mm</t>
  </si>
  <si>
    <t>Parafuso galvanizado, tipo máquina 16 x 300 mm</t>
  </si>
  <si>
    <t>Parafuso galvanizado, tipo máquina, de Ø 16 x 125 mm.</t>
  </si>
  <si>
    <t>Parafuso de cabeça abaulada de Ø 16 x 45 mm.</t>
  </si>
  <si>
    <t>Porca quadrada de 24 mm - rosca m 16 x 2.</t>
  </si>
  <si>
    <t>Arruela quadrada de Ø 18 x 38 mm.</t>
  </si>
  <si>
    <t>Mão francesa plana de 619 mm.</t>
  </si>
  <si>
    <t>Cruzeta com (90 x 90 x 2000) mm, material em concreto ou polimérico com resistência nominal de 250 dan e carga mínima de ruptura de 500 dan</t>
  </si>
  <si>
    <t>Chave fusível de distribuição, classe 15kv, 300 ampères, 10 ka, com cartucho porta-fusível (100 ampère) e suporte l.</t>
  </si>
  <si>
    <t>Elo fusível de distribuição, 5h.</t>
  </si>
  <si>
    <t>Pára - raios de distribuição, polimérico tensão de 12kv, 10 ka, com suporte l.</t>
  </si>
  <si>
    <t>Conector a compressão, bimetálico, para conexão do ramal de ligação aérea (t) com fio de cobre nu de # 16 mm² (d) (pára-raios e chaves fusíveis)</t>
  </si>
  <si>
    <t>Conector tipo parafuso fendido para conexão dos fios de cobre de # 16mm² entre si e com cabo de cobre de #50mm²</t>
  </si>
  <si>
    <t>Conetor tipo cunha</t>
  </si>
  <si>
    <t>Conector derivação linha viva</t>
  </si>
  <si>
    <t>Suporte DT 185 x 95mm x 5/16" p/transformador</t>
  </si>
  <si>
    <t>Transformador trifásico de distribuição, potência de 112,5 kva, tensão nominal de 15 kv, tensão secundária de 440/220v, em óleo isolante tipo mineral</t>
  </si>
  <si>
    <t>Disjuntor térmomagnético ajustável tripolar de 300 A, capacidadede interrupção de 35 KA</t>
  </si>
  <si>
    <t>Caixa de proteção para disjuntor trifásico, em chapa de aço 18 USG, conforme projeto, padrão celpa</t>
  </si>
  <si>
    <t>Cabo de cobre isolamento anti-chama 0,6/1kv 70 mm2 (1 condutor) TP Eprotenax Pirelli ou equiv, Epr/XLPE, azul claro</t>
  </si>
  <si>
    <t>Cabo de cobre isolamento anti-chama 0,6/1kv 70 mm2 (1 condutor) TP Eprotenax Pirelli ou equiv, Epr/XLPE, verde</t>
  </si>
  <si>
    <t>Cabo de cobre, seção 16 mm², isolação XLPE, 15 kv (cinza)</t>
  </si>
  <si>
    <t>Cabo de cobre nú 50 mm² (aterramento)</t>
  </si>
  <si>
    <t>Terminal à compressão estanhado para cabo de cobre seção 70 mm²</t>
  </si>
  <si>
    <t>Fita de aço inoxidável de 32 mm com fecho.</t>
  </si>
  <si>
    <t>Eletroduto em aço galvanizado eletrolíitico, semi-pesado, diâmetro 3", parede de 1,52 mm</t>
  </si>
  <si>
    <t>Curva 90g ferro galv eletrolítico 2" p/ eletroduto 2"</t>
  </si>
  <si>
    <t>Luva ferro galv eletrolítico 2" p/ eletroduto de 2"</t>
  </si>
  <si>
    <t>Eletroduto de PVC roscável de 1" (25 mm), sem luva, descida do aterramento</t>
  </si>
  <si>
    <t>Conector reto de alumínio para eletroduto de 1", para adaptar entrada de eletroduto em quadros</t>
  </si>
  <si>
    <t>Bucha e arruela alumínio fundido p/ eletroduto 2"</t>
  </si>
  <si>
    <t>Bucha e arruela alumínio fundido p/ eletroduto 25mm (1'')</t>
  </si>
  <si>
    <t>Fita isolante adesiva antichama, uso até 750 v, em rolo de 19 mm x 20 m</t>
  </si>
  <si>
    <t>Curva 135 g ferro galv eletrolítico 2" p/ eletroduto 2"</t>
  </si>
  <si>
    <t>Fita isolante auto-fusão BT ref 3M ou similar</t>
  </si>
  <si>
    <t>Haste de aterramento, Dn 5/8 " x 3000mm, em aço revestido com uma camada de cobre eletrolítico - com conector tipo grampo</t>
  </si>
  <si>
    <t>Caixa para inspeção do aterramento, em PVC, tampa de ferro fundido com alça, fundo em brita para drenagem, conforme padrão Celpa</t>
  </si>
  <si>
    <t>Caixa de passagem em alvenaria (0,60x 0,60 x 0,60) m, com tampa em concreto armado, fundo em brita nº 02 para drenagem</t>
  </si>
  <si>
    <t>Demolição de concreto simples</t>
  </si>
  <si>
    <t>Escavação manual de valas em terra compacta, prof. de 0 m &lt; h &lt;= 1 m</t>
  </si>
  <si>
    <t>Reaterro manual com apiloamento</t>
  </si>
  <si>
    <t>LASTRO DE CONCRETO, PREPARO MECÂNICO, INCLUSOS ADITIVO IMPERMEABILIZANTE, LANÇAMENTO E ADENSAMENTO</t>
  </si>
  <si>
    <t>Abrigo de alvenaria para o conjunto de medição/proteção geral de entrada Celpa 2,0 x 2,20 m, conforme projeto, incluso pintura interna/externa e impermeabilização da laje</t>
  </si>
  <si>
    <t>pç</t>
  </si>
  <si>
    <t>un</t>
  </si>
  <si>
    <t>mês</t>
  </si>
  <si>
    <t>m</t>
  </si>
  <si>
    <t>jg</t>
  </si>
  <si>
    <t>cj</t>
  </si>
  <si>
    <t>m3</t>
  </si>
  <si>
    <t>Base de alvenaria com 100mm de altura com acabamento externo e interno e pintura para acomodação do painel</t>
  </si>
  <si>
    <t>Cabo de cobre tipo PP 1 c 3 x 70,0 mm² PVC isolamento 0,6 / 1 KV, classe 5 conforme NBR</t>
  </si>
  <si>
    <t>Painel de acionamento de motor trifásico, fabricado do tipo soleira e olhal de suspensão, em chapa de aço # 14 MSG, pintado por processo eletrostático com tinta a base de epoxi na cor Cinza Ral 7032, grau de proteção IP-54, com dimensões aproximadas de h1600mm, l-800mm, f-456mm, com entrada e saída de cabo para baixo, tampas laterais aparafusadas, com capacidade de acionamento para motor submerso para até 100 CV na tensão de 440 volt, acionado por chave de partida e parada em rampa softstarter SSW-07 de in: 171 Amp. com a IHM remota afixada na porta do painel eletrônico, funcionamento com chave seletora automática/manual, botão de acionamento liga/desliga, sinaleira ligado/ desligado, sinaleira de defeito, proteção por falta de fase, fusível UR de proteção de soft-starter, proteção contra surto de energia e descarga atmosférica, iluminação interna com comando na porta, conjunto de ventilação, capacitor de acionamento automático para correção do fator de potência do motobomba. Borneira de espera para 04 (quatro) contato seco de controle automático de nível mínimo e nível máaximo do reservatório elevado para o desligamento e ligamento da motobomba submersa no modo transmissão por telemetria ou via ondas de rádio.</t>
  </si>
  <si>
    <t>Resina de isolamento elétrico de 0,6 a 1 KV</t>
  </si>
  <si>
    <t>Tubo eletroduto corrugado anelar externo com superfície lisa interno e flexível produzido em polietileno alta densidade # 2"</t>
  </si>
  <si>
    <t>Abrigo de alvenaria 2,20 (altura) x 3,00 (comp.) x 1,0 (larg.) [m] para abrigo dos quadros de comando</t>
  </si>
  <si>
    <t>Portão em ferro para proteção do abrigo do painel de acionamento</t>
  </si>
  <si>
    <t>m2</t>
  </si>
  <si>
    <t>kg</t>
  </si>
  <si>
    <t>Guindauto hidráulico, capacidade máxima de carga 6500 kg, momento máximo de carga 5,8 tm, alcance máximo horizontal 7,60 m, inclusive caminhão toco PBT 9.700 kg, potência de 160 cv -chp diurno</t>
  </si>
  <si>
    <t>Motorista operador de munck com encargos complementares</t>
  </si>
  <si>
    <t>Caminhonete com motor a diesel, potência 180 CV, cabine dupla, 4x4 - chp diurno</t>
  </si>
  <si>
    <t>Impressão papel A-1</t>
  </si>
  <si>
    <t>Transporte com caminhão basculante de 10 m3, em via urbana pavimentada m3 x km, DMT acima de 30km</t>
  </si>
  <si>
    <t>CARGA, MANOBRA E DESCARGA DE SOLOS E MATERIAIS GRANULARES EM CAMINHÃO BASCULANTE 6 M³ - CARGA COM PÁ CARREGADEIRA (CAÇAMBA DE 1,7 A 2,8 M³ / 128 HP) E DESCARGA LIVRE (UNIDADE: M3)</t>
  </si>
  <si>
    <t>As-Buit</t>
  </si>
  <si>
    <t>Limpeza final da obra</t>
  </si>
  <si>
    <t>Redução concêntrica em aco SCH-40 Dn 6" x 5" ponta biselada</t>
  </si>
  <si>
    <t>chp</t>
  </si>
  <si>
    <t>m³xkm</t>
  </si>
  <si>
    <t>M3</t>
  </si>
  <si>
    <t xml:space="preserve">BDI PARA MÃO DE OBRA, SERVIÇO E INSUMO: </t>
  </si>
  <si>
    <t xml:space="preserve">BDI PARA FORN. DE EQUIP. ESPECIAIS: </t>
  </si>
  <si>
    <t>ORÇAMENTO</t>
  </si>
</sst>
</file>

<file path=xl/styles.xml><?xml version="1.0" encoding="utf-8"?>
<styleSheet xmlns="http://schemas.openxmlformats.org/spreadsheetml/2006/main">
  <fonts count="10">
    <font>
      <sz val="11"/>
      <color theme="1"/>
      <name val="Calibri"/>
      <family val="2"/>
      <scheme val="minor"/>
    </font>
    <font>
      <sz val="20"/>
      <color theme="1"/>
      <name val="Calibri"/>
      <family val="2"/>
      <scheme val="minor"/>
    </font>
    <font>
      <sz val="11"/>
      <color theme="1"/>
      <name val="Arial"/>
      <family val="2"/>
    </font>
    <font>
      <b/>
      <sz val="10"/>
      <color theme="1"/>
      <name val="Arial"/>
      <family val="2"/>
    </font>
    <font>
      <sz val="10"/>
      <color theme="1"/>
      <name val="Arial"/>
      <family val="2"/>
    </font>
    <font>
      <sz val="20"/>
      <color theme="1"/>
      <name val="Arial"/>
      <family val="2"/>
    </font>
    <font>
      <sz val="9"/>
      <color theme="1"/>
      <name val="Calibri"/>
      <family val="2"/>
      <scheme val="minor"/>
    </font>
    <font>
      <sz val="10"/>
      <color theme="1"/>
      <name val="Calibri"/>
      <family val="2"/>
      <scheme val="minor"/>
    </font>
    <font>
      <sz val="10"/>
      <name val="Arial"/>
      <family val="2"/>
    </font>
    <font>
      <b/>
      <sz val="10"/>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1">
    <xf numFmtId="0" fontId="0" fillId="0" borderId="0"/>
  </cellStyleXfs>
  <cellXfs count="46">
    <xf numFmtId="0" fontId="0" fillId="0" borderId="0" xfId="0"/>
    <xf numFmtId="0" fontId="1" fillId="0" borderId="0" xfId="0" applyFont="1" applyAlignment="1">
      <alignment vertical="center"/>
    </xf>
    <xf numFmtId="0" fontId="2" fillId="0" borderId="0" xfId="0" applyFont="1"/>
    <xf numFmtId="0" fontId="3" fillId="0" borderId="0" xfId="0" applyFont="1" applyAlignment="1"/>
    <xf numFmtId="0" fontId="4" fillId="0" borderId="0" xfId="0" applyFont="1"/>
    <xf numFmtId="0" fontId="3" fillId="0" borderId="1" xfId="0" applyFont="1" applyBorder="1" applyAlignment="1">
      <alignment horizontal="center" vertical="center"/>
    </xf>
    <xf numFmtId="0" fontId="4" fillId="0" borderId="1" xfId="0" applyFont="1" applyBorder="1" applyAlignment="1">
      <alignment horizontal="center" vertical="center"/>
    </xf>
    <xf numFmtId="4" fontId="4" fillId="0" borderId="1" xfId="0" applyNumberFormat="1" applyFont="1" applyBorder="1" applyAlignment="1">
      <alignment vertical="center"/>
    </xf>
    <xf numFmtId="0" fontId="5" fillId="0" borderId="0" xfId="0" applyFont="1" applyAlignment="1">
      <alignment vertical="center"/>
    </xf>
    <xf numFmtId="0" fontId="1" fillId="0" borderId="0" xfId="0" applyFont="1" applyAlignment="1">
      <alignment horizontal="center" wrapText="1"/>
    </xf>
    <xf numFmtId="0" fontId="6" fillId="0" borderId="0" xfId="0" applyFont="1" applyAlignment="1">
      <alignment horizontal="center" vertical="center" wrapText="1"/>
    </xf>
    <xf numFmtId="0" fontId="0" fillId="0" borderId="0" xfId="0" applyAlignment="1">
      <alignment horizontal="center"/>
    </xf>
    <xf numFmtId="0" fontId="3" fillId="0" borderId="1" xfId="0" applyFont="1" applyBorder="1" applyAlignment="1">
      <alignment horizontal="center" vertical="distributed"/>
    </xf>
    <xf numFmtId="4" fontId="8"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4" fontId="9" fillId="2" borderId="1" xfId="0" applyNumberFormat="1" applyFont="1" applyFill="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0" xfId="0" applyFont="1" applyAlignment="1">
      <alignment vertical="center"/>
    </xf>
    <xf numFmtId="0" fontId="3"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center" vertical="center"/>
    </xf>
    <xf numFmtId="4" fontId="3" fillId="2" borderId="1" xfId="0" applyNumberFormat="1" applyFont="1" applyFill="1" applyBorder="1" applyAlignment="1">
      <alignment vertical="center"/>
    </xf>
    <xf numFmtId="0" fontId="4" fillId="0" borderId="1" xfId="0" applyFont="1" applyBorder="1" applyAlignment="1">
      <alignment vertical="distributed"/>
    </xf>
    <xf numFmtId="0" fontId="4" fillId="0" borderId="1" xfId="0" applyFont="1" applyBorder="1" applyAlignment="1">
      <alignment vertical="distributed" wrapText="1"/>
    </xf>
    <xf numFmtId="0" fontId="3" fillId="2" borderId="1" xfId="0" applyFont="1" applyFill="1" applyBorder="1" applyAlignment="1">
      <alignment vertical="distributed" wrapText="1"/>
    </xf>
    <xf numFmtId="4" fontId="4" fillId="0" borderId="1" xfId="0" applyNumberFormat="1" applyFont="1" applyBorder="1" applyAlignment="1">
      <alignment horizontal="right" vertical="center"/>
    </xf>
    <xf numFmtId="4" fontId="4" fillId="2" borderId="1" xfId="0" applyNumberFormat="1" applyFont="1" applyFill="1" applyBorder="1" applyAlignment="1">
      <alignment horizontal="right" vertical="center"/>
    </xf>
    <xf numFmtId="4" fontId="3" fillId="2" borderId="1" xfId="0" applyNumberFormat="1" applyFont="1" applyFill="1" applyBorder="1" applyAlignment="1">
      <alignment horizontal="right" vertical="center"/>
    </xf>
    <xf numFmtId="4" fontId="9" fillId="2" borderId="1" xfId="0" applyNumberFormat="1" applyFont="1" applyFill="1" applyBorder="1" applyAlignment="1">
      <alignment vertical="center"/>
    </xf>
    <xf numFmtId="0" fontId="3" fillId="0" borderId="1" xfId="0" applyNumberFormat="1" applyFont="1" applyBorder="1" applyAlignment="1">
      <alignment horizontal="center" vertical="justify"/>
    </xf>
    <xf numFmtId="10" fontId="9" fillId="0" borderId="1" xfId="0" applyNumberFormat="1" applyFont="1" applyBorder="1" applyAlignment="1">
      <alignment horizontal="center" vertical="center"/>
    </xf>
    <xf numFmtId="0" fontId="3" fillId="0" borderId="0" xfId="0" applyNumberFormat="1" applyFont="1" applyAlignment="1">
      <alignment horizontal="left" vertical="justify"/>
    </xf>
    <xf numFmtId="0" fontId="3" fillId="0" borderId="5" xfId="0" applyNumberFormat="1" applyFont="1" applyBorder="1" applyAlignment="1">
      <alignment horizontal="left" vertical="justify"/>
    </xf>
    <xf numFmtId="0" fontId="9" fillId="2" borderId="2" xfId="0" applyFont="1" applyFill="1" applyBorder="1" applyAlignment="1">
      <alignment horizontal="right" vertical="center"/>
    </xf>
    <xf numFmtId="0" fontId="9" fillId="2" borderId="4" xfId="0" applyFont="1" applyFill="1" applyBorder="1" applyAlignment="1">
      <alignment horizontal="right" vertical="center"/>
    </xf>
    <xf numFmtId="0" fontId="9" fillId="2" borderId="3" xfId="0" applyFont="1" applyFill="1" applyBorder="1" applyAlignment="1">
      <alignment horizontal="right" vertical="center"/>
    </xf>
    <xf numFmtId="0" fontId="1" fillId="0" borderId="0" xfId="0" applyFont="1" applyAlignment="1">
      <alignment horizontal="center" wrapText="1"/>
    </xf>
    <xf numFmtId="0" fontId="3" fillId="0" borderId="0" xfId="0" applyFont="1" applyAlignment="1">
      <alignment horizontal="left"/>
    </xf>
    <xf numFmtId="0" fontId="4" fillId="0" borderId="0" xfId="0" applyFont="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7"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66675</xdr:rowOff>
    </xdr:from>
    <xdr:to>
      <xdr:col>1</xdr:col>
      <xdr:colOff>9525</xdr:colOff>
      <xdr:row>3</xdr:row>
      <xdr:rowOff>0</xdr:rowOff>
    </xdr:to>
    <xdr:pic>
      <xdr:nvPicPr>
        <xdr:cNvPr id="2" name="Imagem 4" descr="LOGFEMAC"/>
        <xdr:cNvPicPr>
          <a:picLocks noChangeAspect="1" noChangeArrowheads="1"/>
        </xdr:cNvPicPr>
      </xdr:nvPicPr>
      <xdr:blipFill>
        <a:blip xmlns:r="http://schemas.openxmlformats.org/officeDocument/2006/relationships" r:embed="rId1"/>
        <a:srcRect/>
        <a:stretch>
          <a:fillRect/>
        </a:stretch>
      </xdr:blipFill>
      <xdr:spPr bwMode="auto">
        <a:xfrm>
          <a:off x="28575" y="66675"/>
          <a:ext cx="59055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91"/>
  <sheetViews>
    <sheetView tabSelected="1" view="pageBreakPreview" topLeftCell="A69" zoomScaleSheetLayoutView="100" workbookViewId="0">
      <selection activeCell="I82" sqref="I82"/>
    </sheetView>
  </sheetViews>
  <sheetFormatPr defaultRowHeight="15"/>
  <cols>
    <col min="1" max="1" width="9.140625" style="11"/>
    <col min="2" max="2" width="76.7109375" customWidth="1"/>
    <col min="3" max="3" width="9.85546875" style="23" customWidth="1"/>
    <col min="5" max="6" width="15.7109375" customWidth="1"/>
  </cols>
  <sheetData>
    <row r="1" spans="1:7" ht="24.95" customHeight="1">
      <c r="A1" s="9"/>
      <c r="B1" s="39" t="s">
        <v>2</v>
      </c>
      <c r="C1" s="39"/>
      <c r="D1" s="39"/>
      <c r="E1" s="39"/>
      <c r="F1" s="39"/>
      <c r="G1" s="1"/>
    </row>
    <row r="2" spans="1:7" s="2" customFormat="1" ht="12.75" customHeight="1">
      <c r="A2" s="9"/>
      <c r="B2" s="45" t="s">
        <v>3</v>
      </c>
      <c r="C2" s="45"/>
      <c r="D2" s="45"/>
      <c r="E2" s="45"/>
      <c r="F2" s="45"/>
      <c r="G2" s="8"/>
    </row>
    <row r="3" spans="1:7" s="2" customFormat="1" ht="12.75" customHeight="1">
      <c r="A3" s="9"/>
      <c r="B3" s="45" t="s">
        <v>4</v>
      </c>
      <c r="C3" s="45"/>
      <c r="D3" s="45"/>
      <c r="E3" s="45"/>
      <c r="F3" s="45"/>
      <c r="G3" s="8"/>
    </row>
    <row r="4" spans="1:7" s="2" customFormat="1" ht="12.75" customHeight="1">
      <c r="A4" s="9"/>
      <c r="B4" s="10"/>
      <c r="C4" s="10"/>
      <c r="D4" s="10"/>
      <c r="E4" s="10"/>
      <c r="F4" s="10"/>
      <c r="G4" s="8"/>
    </row>
    <row r="5" spans="1:7" s="4" customFormat="1" ht="12.75">
      <c r="A5" s="40" t="s">
        <v>0</v>
      </c>
      <c r="B5" s="40"/>
      <c r="C5" s="40"/>
      <c r="D5" s="3"/>
      <c r="E5" s="3"/>
      <c r="F5" s="3"/>
      <c r="G5" s="3"/>
    </row>
    <row r="6" spans="1:7" s="4" customFormat="1" ht="12.75" customHeight="1">
      <c r="A6" s="34" t="s">
        <v>28</v>
      </c>
      <c r="B6" s="35"/>
      <c r="C6" s="32" t="s">
        <v>180</v>
      </c>
      <c r="D6" s="32"/>
      <c r="E6" s="32"/>
      <c r="F6" s="33">
        <v>0.24179999999999999</v>
      </c>
      <c r="G6" s="3"/>
    </row>
    <row r="7" spans="1:7" s="4" customFormat="1" ht="15" customHeight="1">
      <c r="A7" s="34" t="s">
        <v>29</v>
      </c>
      <c r="B7" s="35"/>
      <c r="C7" s="32"/>
      <c r="D7" s="32"/>
      <c r="E7" s="32"/>
      <c r="F7" s="33"/>
      <c r="G7" s="3"/>
    </row>
    <row r="8" spans="1:7" s="4" customFormat="1" ht="15" customHeight="1">
      <c r="A8" s="34" t="s">
        <v>5</v>
      </c>
      <c r="B8" s="35"/>
      <c r="C8" s="32" t="s">
        <v>181</v>
      </c>
      <c r="D8" s="32"/>
      <c r="E8" s="32"/>
      <c r="F8" s="33">
        <v>0.16800000000000001</v>
      </c>
      <c r="G8" s="3"/>
    </row>
    <row r="9" spans="1:7" s="4" customFormat="1" ht="15" customHeight="1">
      <c r="A9" s="34" t="s">
        <v>6</v>
      </c>
      <c r="B9" s="35"/>
      <c r="C9" s="32"/>
      <c r="D9" s="32"/>
      <c r="E9" s="32"/>
      <c r="F9" s="33"/>
      <c r="G9" s="3"/>
    </row>
    <row r="10" spans="1:7" s="4" customFormat="1" ht="12.75">
      <c r="A10" s="41"/>
      <c r="B10" s="41"/>
      <c r="C10" s="41"/>
      <c r="D10" s="41"/>
      <c r="E10" s="41"/>
      <c r="F10" s="41"/>
    </row>
    <row r="11" spans="1:7" s="4" customFormat="1" ht="12.75">
      <c r="A11" s="42" t="s">
        <v>182</v>
      </c>
      <c r="B11" s="43"/>
      <c r="C11" s="43"/>
      <c r="D11" s="43"/>
      <c r="E11" s="43"/>
      <c r="F11" s="44"/>
    </row>
    <row r="12" spans="1:7" s="4" customFormat="1" ht="25.5">
      <c r="A12" s="5" t="s">
        <v>7</v>
      </c>
      <c r="B12" s="5" t="s">
        <v>8</v>
      </c>
      <c r="C12" s="5" t="s">
        <v>1</v>
      </c>
      <c r="D12" s="5" t="s">
        <v>9</v>
      </c>
      <c r="E12" s="12" t="s">
        <v>11</v>
      </c>
      <c r="F12" s="12" t="s">
        <v>10</v>
      </c>
    </row>
    <row r="13" spans="1:7" s="20" customFormat="1" ht="12.75">
      <c r="A13" s="16">
        <v>1</v>
      </c>
      <c r="B13" s="21" t="s">
        <v>30</v>
      </c>
      <c r="C13" s="15"/>
      <c r="D13" s="14"/>
      <c r="E13" s="14"/>
      <c r="F13" s="24">
        <f>SUM(F14:F17)</f>
        <v>9315.48</v>
      </c>
    </row>
    <row r="14" spans="1:7" s="20" customFormat="1" ht="12.75">
      <c r="A14" s="6" t="s">
        <v>12</v>
      </c>
      <c r="B14" s="18" t="s">
        <v>31</v>
      </c>
      <c r="C14" s="13">
        <v>44</v>
      </c>
      <c r="D14" s="6" t="s">
        <v>36</v>
      </c>
      <c r="E14" s="28">
        <v>97.32</v>
      </c>
      <c r="F14" s="7">
        <f>C14*E14</f>
        <v>4282.08</v>
      </c>
    </row>
    <row r="15" spans="1:7" s="20" customFormat="1" ht="12.75">
      <c r="A15" s="6" t="s">
        <v>13</v>
      </c>
      <c r="B15" s="18" t="s">
        <v>32</v>
      </c>
      <c r="C15" s="13">
        <v>60</v>
      </c>
      <c r="D15" s="6" t="s">
        <v>36</v>
      </c>
      <c r="E15" s="28">
        <v>25.97</v>
      </c>
      <c r="F15" s="7">
        <f t="shared" ref="F15:F17" si="0">C15*E15</f>
        <v>1558.1999999999998</v>
      </c>
    </row>
    <row r="16" spans="1:7" s="20" customFormat="1" ht="12.75">
      <c r="A16" s="6" t="s">
        <v>14</v>
      </c>
      <c r="B16" s="22" t="s">
        <v>33</v>
      </c>
      <c r="C16" s="13">
        <v>80</v>
      </c>
      <c r="D16" s="6" t="s">
        <v>36</v>
      </c>
      <c r="E16" s="28">
        <v>27.99</v>
      </c>
      <c r="F16" s="7">
        <f t="shared" si="0"/>
        <v>2239.1999999999998</v>
      </c>
    </row>
    <row r="17" spans="1:6" s="20" customFormat="1" ht="12.75">
      <c r="A17" s="6" t="s">
        <v>15</v>
      </c>
      <c r="B17" s="18" t="s">
        <v>34</v>
      </c>
      <c r="C17" s="13">
        <v>60</v>
      </c>
      <c r="D17" s="6" t="s">
        <v>36</v>
      </c>
      <c r="E17" s="28">
        <v>20.6</v>
      </c>
      <c r="F17" s="7">
        <f t="shared" si="0"/>
        <v>1236</v>
      </c>
    </row>
    <row r="18" spans="1:6" s="20" customFormat="1" ht="25.5">
      <c r="A18" s="16">
        <v>2</v>
      </c>
      <c r="B18" s="21" t="s">
        <v>35</v>
      </c>
      <c r="C18" s="15"/>
      <c r="D18" s="14"/>
      <c r="E18" s="29"/>
      <c r="F18" s="24">
        <f>SUM(F19:F72)</f>
        <v>40379.427999999993</v>
      </c>
    </row>
    <row r="19" spans="1:6" s="20" customFormat="1" ht="25.5">
      <c r="A19" s="6" t="s">
        <v>16</v>
      </c>
      <c r="B19" s="19" t="s">
        <v>98</v>
      </c>
      <c r="C19" s="13">
        <v>1</v>
      </c>
      <c r="D19" s="6" t="s">
        <v>152</v>
      </c>
      <c r="E19" s="28">
        <v>2290.25</v>
      </c>
      <c r="F19" s="7">
        <f t="shared" ref="F19:F72" si="1">C19*E19</f>
        <v>2290.25</v>
      </c>
    </row>
    <row r="20" spans="1:6" s="20" customFormat="1" ht="12.75">
      <c r="A20" s="6" t="s">
        <v>17</v>
      </c>
      <c r="B20" s="19" t="s">
        <v>99</v>
      </c>
      <c r="C20" s="13">
        <v>1</v>
      </c>
      <c r="D20" s="6" t="s">
        <v>153</v>
      </c>
      <c r="E20" s="28">
        <v>2177.19</v>
      </c>
      <c r="F20" s="7">
        <f t="shared" si="1"/>
        <v>2177.19</v>
      </c>
    </row>
    <row r="21" spans="1:6" s="20" customFormat="1" ht="12.75">
      <c r="A21" s="6" t="s">
        <v>18</v>
      </c>
      <c r="B21" s="22" t="s">
        <v>100</v>
      </c>
      <c r="C21" s="13">
        <v>1</v>
      </c>
      <c r="D21" s="6" t="s">
        <v>154</v>
      </c>
      <c r="E21" s="28">
        <v>620.9</v>
      </c>
      <c r="F21" s="7">
        <f t="shared" si="1"/>
        <v>620.9</v>
      </c>
    </row>
    <row r="22" spans="1:6" s="20" customFormat="1" ht="12.75">
      <c r="A22" s="6" t="s">
        <v>19</v>
      </c>
      <c r="B22" s="22" t="s">
        <v>101</v>
      </c>
      <c r="C22" s="13">
        <v>3</v>
      </c>
      <c r="D22" s="6" t="s">
        <v>152</v>
      </c>
      <c r="E22" s="28">
        <v>8.17</v>
      </c>
      <c r="F22" s="7">
        <f t="shared" si="1"/>
        <v>24.509999999999998</v>
      </c>
    </row>
    <row r="23" spans="1:6" s="20" customFormat="1" ht="12.75">
      <c r="A23" s="6" t="s">
        <v>20</v>
      </c>
      <c r="B23" s="22" t="s">
        <v>102</v>
      </c>
      <c r="C23" s="13">
        <v>3</v>
      </c>
      <c r="D23" s="6" t="s">
        <v>152</v>
      </c>
      <c r="E23" s="28">
        <v>90.99</v>
      </c>
      <c r="F23" s="7">
        <f t="shared" si="1"/>
        <v>272.96999999999997</v>
      </c>
    </row>
    <row r="24" spans="1:6" s="20" customFormat="1" ht="12.75">
      <c r="A24" s="6" t="s">
        <v>21</v>
      </c>
      <c r="B24" s="22" t="s">
        <v>103</v>
      </c>
      <c r="C24" s="13">
        <v>3</v>
      </c>
      <c r="D24" s="6" t="s">
        <v>152</v>
      </c>
      <c r="E24" s="28">
        <v>15.41</v>
      </c>
      <c r="F24" s="7">
        <f t="shared" si="1"/>
        <v>46.230000000000004</v>
      </c>
    </row>
    <row r="25" spans="1:6" s="20" customFormat="1" ht="12.75">
      <c r="A25" s="6" t="s">
        <v>24</v>
      </c>
      <c r="B25" s="22" t="s">
        <v>104</v>
      </c>
      <c r="C25" s="13">
        <v>6</v>
      </c>
      <c r="D25" s="6" t="s">
        <v>152</v>
      </c>
      <c r="E25" s="28">
        <v>108.51</v>
      </c>
      <c r="F25" s="7">
        <f t="shared" si="1"/>
        <v>651.06000000000006</v>
      </c>
    </row>
    <row r="26" spans="1:6" s="20" customFormat="1" ht="12.75">
      <c r="A26" s="6" t="s">
        <v>25</v>
      </c>
      <c r="B26" s="22" t="s">
        <v>105</v>
      </c>
      <c r="C26" s="13">
        <v>6</v>
      </c>
      <c r="D26" s="6" t="s">
        <v>152</v>
      </c>
      <c r="E26" s="28">
        <v>9.1</v>
      </c>
      <c r="F26" s="7">
        <f t="shared" si="1"/>
        <v>54.599999999999994</v>
      </c>
    </row>
    <row r="27" spans="1:6" s="20" customFormat="1" ht="12.75">
      <c r="A27" s="6" t="s">
        <v>26</v>
      </c>
      <c r="B27" s="22" t="s">
        <v>106</v>
      </c>
      <c r="C27" s="13">
        <v>6</v>
      </c>
      <c r="D27" s="6" t="s">
        <v>152</v>
      </c>
      <c r="E27" s="28">
        <v>27.14</v>
      </c>
      <c r="F27" s="7">
        <f t="shared" si="1"/>
        <v>162.84</v>
      </c>
    </row>
    <row r="28" spans="1:6" s="20" customFormat="1" ht="12.75">
      <c r="A28" s="6" t="s">
        <v>37</v>
      </c>
      <c r="B28" s="22" t="s">
        <v>107</v>
      </c>
      <c r="C28" s="13">
        <v>1</v>
      </c>
      <c r="D28" s="6" t="s">
        <v>153</v>
      </c>
      <c r="E28" s="28">
        <v>12.19</v>
      </c>
      <c r="F28" s="7">
        <f t="shared" si="1"/>
        <v>12.19</v>
      </c>
    </row>
    <row r="29" spans="1:6" s="20" customFormat="1" ht="12.75">
      <c r="A29" s="6" t="s">
        <v>38</v>
      </c>
      <c r="B29" s="22" t="s">
        <v>108</v>
      </c>
      <c r="C29" s="13">
        <v>1</v>
      </c>
      <c r="D29" s="6" t="s">
        <v>153</v>
      </c>
      <c r="E29" s="28">
        <v>23.29</v>
      </c>
      <c r="F29" s="7">
        <f t="shared" si="1"/>
        <v>23.29</v>
      </c>
    </row>
    <row r="30" spans="1:6" s="20" customFormat="1" ht="12.75">
      <c r="A30" s="6" t="s">
        <v>39</v>
      </c>
      <c r="B30" s="22" t="s">
        <v>109</v>
      </c>
      <c r="C30" s="13">
        <v>1</v>
      </c>
      <c r="D30" s="6" t="s">
        <v>153</v>
      </c>
      <c r="E30" s="28">
        <v>25.71</v>
      </c>
      <c r="F30" s="7">
        <f t="shared" si="1"/>
        <v>25.71</v>
      </c>
    </row>
    <row r="31" spans="1:6" s="20" customFormat="1" ht="12.75">
      <c r="A31" s="6" t="s">
        <v>40</v>
      </c>
      <c r="B31" s="22" t="s">
        <v>110</v>
      </c>
      <c r="C31" s="13">
        <v>1</v>
      </c>
      <c r="D31" s="6" t="s">
        <v>153</v>
      </c>
      <c r="E31" s="28">
        <v>26.83</v>
      </c>
      <c r="F31" s="7">
        <f t="shared" si="1"/>
        <v>26.83</v>
      </c>
    </row>
    <row r="32" spans="1:6" s="20" customFormat="1" ht="12.75">
      <c r="A32" s="6" t="s">
        <v>41</v>
      </c>
      <c r="B32" s="22" t="s">
        <v>111</v>
      </c>
      <c r="C32" s="13">
        <v>6</v>
      </c>
      <c r="D32" s="6" t="s">
        <v>152</v>
      </c>
      <c r="E32" s="28">
        <v>9.1</v>
      </c>
      <c r="F32" s="7">
        <f t="shared" si="1"/>
        <v>54.599999999999994</v>
      </c>
    </row>
    <row r="33" spans="1:6" s="20" customFormat="1" ht="12.75">
      <c r="A33" s="6" t="s">
        <v>42</v>
      </c>
      <c r="B33" s="22" t="s">
        <v>112</v>
      </c>
      <c r="C33" s="13">
        <v>3</v>
      </c>
      <c r="D33" s="6" t="s">
        <v>152</v>
      </c>
      <c r="E33" s="28">
        <v>7.52</v>
      </c>
      <c r="F33" s="7">
        <f t="shared" si="1"/>
        <v>22.56</v>
      </c>
    </row>
    <row r="34" spans="1:6" s="20" customFormat="1" ht="12.75">
      <c r="A34" s="6" t="s">
        <v>43</v>
      </c>
      <c r="B34" s="22" t="s">
        <v>113</v>
      </c>
      <c r="C34" s="13">
        <v>6</v>
      </c>
      <c r="D34" s="6" t="s">
        <v>152</v>
      </c>
      <c r="E34" s="28">
        <v>4.37</v>
      </c>
      <c r="F34" s="7">
        <f t="shared" si="1"/>
        <v>26.22</v>
      </c>
    </row>
    <row r="35" spans="1:6" s="20" customFormat="1" ht="12.75">
      <c r="A35" s="6" t="s">
        <v>44</v>
      </c>
      <c r="B35" s="19" t="s">
        <v>114</v>
      </c>
      <c r="C35" s="13">
        <v>14</v>
      </c>
      <c r="D35" s="6" t="s">
        <v>152</v>
      </c>
      <c r="E35" s="28">
        <v>3.19</v>
      </c>
      <c r="F35" s="7">
        <f t="shared" si="1"/>
        <v>44.66</v>
      </c>
    </row>
    <row r="36" spans="1:6" s="20" customFormat="1" ht="12.75">
      <c r="A36" s="6" t="s">
        <v>45</v>
      </c>
      <c r="B36" s="19" t="s">
        <v>115</v>
      </c>
      <c r="C36" s="13">
        <v>6</v>
      </c>
      <c r="D36" s="6" t="s">
        <v>152</v>
      </c>
      <c r="E36" s="28">
        <v>25.61</v>
      </c>
      <c r="F36" s="7">
        <f t="shared" si="1"/>
        <v>153.66</v>
      </c>
    </row>
    <row r="37" spans="1:6" s="20" customFormat="1" ht="25.5">
      <c r="A37" s="6" t="s">
        <v>46</v>
      </c>
      <c r="B37" s="19" t="s">
        <v>116</v>
      </c>
      <c r="C37" s="13">
        <v>3</v>
      </c>
      <c r="D37" s="6" t="s">
        <v>152</v>
      </c>
      <c r="E37" s="28">
        <v>147.26</v>
      </c>
      <c r="F37" s="7">
        <f t="shared" si="1"/>
        <v>441.78</v>
      </c>
    </row>
    <row r="38" spans="1:6" s="20" customFormat="1" ht="25.5">
      <c r="A38" s="6" t="s">
        <v>47</v>
      </c>
      <c r="B38" s="25" t="s">
        <v>117</v>
      </c>
      <c r="C38" s="13">
        <v>3</v>
      </c>
      <c r="D38" s="6" t="s">
        <v>152</v>
      </c>
      <c r="E38" s="28">
        <v>479.63</v>
      </c>
      <c r="F38" s="7">
        <f t="shared" si="1"/>
        <v>1438.8899999999999</v>
      </c>
    </row>
    <row r="39" spans="1:6" s="20" customFormat="1" ht="12.75" customHeight="1">
      <c r="A39" s="6" t="s">
        <v>48</v>
      </c>
      <c r="B39" s="19" t="s">
        <v>118</v>
      </c>
      <c r="C39" s="13">
        <v>3</v>
      </c>
      <c r="D39" s="6" t="s">
        <v>152</v>
      </c>
      <c r="E39" s="28">
        <v>19.03</v>
      </c>
      <c r="F39" s="7">
        <f t="shared" si="1"/>
        <v>57.09</v>
      </c>
    </row>
    <row r="40" spans="1:6" s="20" customFormat="1" ht="12.75" customHeight="1">
      <c r="A40" s="6" t="s">
        <v>49</v>
      </c>
      <c r="B40" s="19" t="s">
        <v>119</v>
      </c>
      <c r="C40" s="13">
        <v>3</v>
      </c>
      <c r="D40" s="6" t="s">
        <v>152</v>
      </c>
      <c r="E40" s="28">
        <v>339.65</v>
      </c>
      <c r="F40" s="7">
        <f t="shared" si="1"/>
        <v>1018.9499999999999</v>
      </c>
    </row>
    <row r="41" spans="1:6" s="20" customFormat="1" ht="25.5" customHeight="1">
      <c r="A41" s="6" t="s">
        <v>50</v>
      </c>
      <c r="B41" s="26" t="s">
        <v>120</v>
      </c>
      <c r="C41" s="13">
        <v>6</v>
      </c>
      <c r="D41" s="6" t="s">
        <v>152</v>
      </c>
      <c r="E41" s="28">
        <v>13.05</v>
      </c>
      <c r="F41" s="7">
        <f t="shared" si="1"/>
        <v>78.300000000000011</v>
      </c>
    </row>
    <row r="42" spans="1:6" s="20" customFormat="1" ht="25.5" customHeight="1">
      <c r="A42" s="6" t="s">
        <v>51</v>
      </c>
      <c r="B42" s="26" t="s">
        <v>121</v>
      </c>
      <c r="C42" s="13">
        <v>3</v>
      </c>
      <c r="D42" s="6" t="s">
        <v>152</v>
      </c>
      <c r="E42" s="28">
        <v>35.4</v>
      </c>
      <c r="F42" s="7">
        <f t="shared" si="1"/>
        <v>106.19999999999999</v>
      </c>
    </row>
    <row r="43" spans="1:6" s="20" customFormat="1" ht="12.75" customHeight="1">
      <c r="A43" s="6" t="s">
        <v>52</v>
      </c>
      <c r="B43" s="26" t="s">
        <v>122</v>
      </c>
      <c r="C43" s="13">
        <v>3</v>
      </c>
      <c r="D43" s="6" t="s">
        <v>152</v>
      </c>
      <c r="E43" s="28">
        <v>10.82</v>
      </c>
      <c r="F43" s="7">
        <f t="shared" si="1"/>
        <v>32.46</v>
      </c>
    </row>
    <row r="44" spans="1:6" s="20" customFormat="1" ht="12.75" customHeight="1">
      <c r="A44" s="6" t="s">
        <v>53</v>
      </c>
      <c r="B44" s="26" t="s">
        <v>123</v>
      </c>
      <c r="C44" s="13">
        <v>3</v>
      </c>
      <c r="D44" s="6" t="s">
        <v>152</v>
      </c>
      <c r="E44" s="28">
        <v>98.88</v>
      </c>
      <c r="F44" s="7">
        <f t="shared" si="1"/>
        <v>296.64</v>
      </c>
    </row>
    <row r="45" spans="1:6" s="20" customFormat="1" ht="12.75" customHeight="1">
      <c r="A45" s="6" t="s">
        <v>54</v>
      </c>
      <c r="B45" s="26" t="s">
        <v>124</v>
      </c>
      <c r="C45" s="13">
        <v>2</v>
      </c>
      <c r="D45" s="6" t="s">
        <v>152</v>
      </c>
      <c r="E45" s="28">
        <v>166.77</v>
      </c>
      <c r="F45" s="7">
        <f t="shared" si="1"/>
        <v>333.54</v>
      </c>
    </row>
    <row r="46" spans="1:6" s="20" customFormat="1" ht="25.5" customHeight="1">
      <c r="A46" s="6" t="s">
        <v>55</v>
      </c>
      <c r="B46" s="26" t="s">
        <v>125</v>
      </c>
      <c r="C46" s="13">
        <v>1</v>
      </c>
      <c r="D46" s="6" t="s">
        <v>153</v>
      </c>
      <c r="E46" s="28">
        <v>11913.75</v>
      </c>
      <c r="F46" s="7">
        <f t="shared" si="1"/>
        <v>11913.75</v>
      </c>
    </row>
    <row r="47" spans="1:6" s="20" customFormat="1" ht="12.75" customHeight="1">
      <c r="A47" s="6" t="s">
        <v>56</v>
      </c>
      <c r="B47" s="26" t="s">
        <v>126</v>
      </c>
      <c r="C47" s="13">
        <v>1</v>
      </c>
      <c r="D47" s="6" t="s">
        <v>152</v>
      </c>
      <c r="E47" s="28">
        <v>1394.98</v>
      </c>
      <c r="F47" s="7">
        <f t="shared" si="1"/>
        <v>1394.98</v>
      </c>
    </row>
    <row r="48" spans="1:6" s="20" customFormat="1" ht="25.5" customHeight="1">
      <c r="A48" s="6" t="s">
        <v>57</v>
      </c>
      <c r="B48" s="26" t="s">
        <v>127</v>
      </c>
      <c r="C48" s="13">
        <v>1</v>
      </c>
      <c r="D48" s="6" t="s">
        <v>152</v>
      </c>
      <c r="E48" s="28">
        <v>1082.1400000000001</v>
      </c>
      <c r="F48" s="7">
        <f t="shared" si="1"/>
        <v>1082.1400000000001</v>
      </c>
    </row>
    <row r="49" spans="1:6" s="20" customFormat="1" ht="25.5" customHeight="1">
      <c r="A49" s="6" t="s">
        <v>58</v>
      </c>
      <c r="B49" s="26" t="s">
        <v>128</v>
      </c>
      <c r="C49" s="13">
        <v>50</v>
      </c>
      <c r="D49" s="6" t="s">
        <v>155</v>
      </c>
      <c r="E49" s="28">
        <v>76.86</v>
      </c>
      <c r="F49" s="7">
        <f t="shared" si="1"/>
        <v>3843</v>
      </c>
    </row>
    <row r="50" spans="1:6" s="20" customFormat="1" ht="25.5" customHeight="1">
      <c r="A50" s="6" t="s">
        <v>59</v>
      </c>
      <c r="B50" s="26" t="s">
        <v>129</v>
      </c>
      <c r="C50" s="13">
        <v>12</v>
      </c>
      <c r="D50" s="6" t="s">
        <v>155</v>
      </c>
      <c r="E50" s="28">
        <v>73.760000000000005</v>
      </c>
      <c r="F50" s="7">
        <f t="shared" si="1"/>
        <v>885.12000000000012</v>
      </c>
    </row>
    <row r="51" spans="1:6" s="20" customFormat="1" ht="12.75" customHeight="1">
      <c r="A51" s="6" t="s">
        <v>60</v>
      </c>
      <c r="B51" s="26" t="s">
        <v>130</v>
      </c>
      <c r="C51" s="13">
        <v>10</v>
      </c>
      <c r="D51" s="6" t="s">
        <v>155</v>
      </c>
      <c r="E51" s="28">
        <v>34.31</v>
      </c>
      <c r="F51" s="7">
        <f t="shared" si="1"/>
        <v>343.1</v>
      </c>
    </row>
    <row r="52" spans="1:6" s="20" customFormat="1" ht="12.75" customHeight="1">
      <c r="A52" s="6" t="s">
        <v>61</v>
      </c>
      <c r="B52" s="26" t="s">
        <v>131</v>
      </c>
      <c r="C52" s="13">
        <v>50</v>
      </c>
      <c r="D52" s="6" t="s">
        <v>155</v>
      </c>
      <c r="E52" s="28">
        <v>63.58</v>
      </c>
      <c r="F52" s="7">
        <f t="shared" si="1"/>
        <v>3179</v>
      </c>
    </row>
    <row r="53" spans="1:6" s="20" customFormat="1" ht="12.75" customHeight="1">
      <c r="A53" s="6" t="s">
        <v>62</v>
      </c>
      <c r="B53" s="26" t="s">
        <v>132</v>
      </c>
      <c r="C53" s="13">
        <v>4</v>
      </c>
      <c r="D53" s="6" t="s">
        <v>152</v>
      </c>
      <c r="E53" s="28">
        <v>10.51</v>
      </c>
      <c r="F53" s="7">
        <f t="shared" si="1"/>
        <v>42.04</v>
      </c>
    </row>
    <row r="54" spans="1:6" s="20" customFormat="1" ht="12.75" customHeight="1">
      <c r="A54" s="6" t="s">
        <v>63</v>
      </c>
      <c r="B54" s="26" t="s">
        <v>133</v>
      </c>
      <c r="C54" s="13">
        <v>3</v>
      </c>
      <c r="D54" s="6" t="s">
        <v>156</v>
      </c>
      <c r="E54" s="28">
        <v>41.93</v>
      </c>
      <c r="F54" s="7">
        <f t="shared" si="1"/>
        <v>125.78999999999999</v>
      </c>
    </row>
    <row r="55" spans="1:6" s="20" customFormat="1" ht="12.75" customHeight="1">
      <c r="A55" s="6" t="s">
        <v>64</v>
      </c>
      <c r="B55" s="26" t="s">
        <v>134</v>
      </c>
      <c r="C55" s="13">
        <v>12</v>
      </c>
      <c r="D55" s="6" t="s">
        <v>153</v>
      </c>
      <c r="E55" s="28">
        <v>137.55000000000001</v>
      </c>
      <c r="F55" s="7">
        <f t="shared" si="1"/>
        <v>1650.6000000000001</v>
      </c>
    </row>
    <row r="56" spans="1:6" s="20" customFormat="1" ht="12.75" customHeight="1">
      <c r="A56" s="6" t="s">
        <v>65</v>
      </c>
      <c r="B56" s="26" t="s">
        <v>135</v>
      </c>
      <c r="C56" s="13">
        <v>1</v>
      </c>
      <c r="D56" s="6" t="s">
        <v>152</v>
      </c>
      <c r="E56" s="28">
        <v>57.08</v>
      </c>
      <c r="F56" s="7">
        <f t="shared" si="1"/>
        <v>57.08</v>
      </c>
    </row>
    <row r="57" spans="1:6" s="20" customFormat="1" ht="12.75" customHeight="1">
      <c r="A57" s="6" t="s">
        <v>66</v>
      </c>
      <c r="B57" s="26" t="s">
        <v>136</v>
      </c>
      <c r="C57" s="13">
        <v>1</v>
      </c>
      <c r="D57" s="6" t="s">
        <v>152</v>
      </c>
      <c r="E57" s="28">
        <v>13.49</v>
      </c>
      <c r="F57" s="7">
        <f t="shared" si="1"/>
        <v>13.49</v>
      </c>
    </row>
    <row r="58" spans="1:6" s="20" customFormat="1" ht="12.75" customHeight="1">
      <c r="A58" s="6" t="s">
        <v>67</v>
      </c>
      <c r="B58" s="26" t="s">
        <v>137</v>
      </c>
      <c r="C58" s="13">
        <v>1.5</v>
      </c>
      <c r="D58" s="6" t="s">
        <v>155</v>
      </c>
      <c r="E58" s="28">
        <v>14.54</v>
      </c>
      <c r="F58" s="7">
        <f t="shared" si="1"/>
        <v>21.81</v>
      </c>
    </row>
    <row r="59" spans="1:6" s="20" customFormat="1" ht="25.5">
      <c r="A59" s="6" t="s">
        <v>68</v>
      </c>
      <c r="B59" s="26" t="s">
        <v>138</v>
      </c>
      <c r="C59" s="13">
        <v>1</v>
      </c>
      <c r="D59" s="6" t="s">
        <v>152</v>
      </c>
      <c r="E59" s="28">
        <v>6.75</v>
      </c>
      <c r="F59" s="7">
        <f t="shared" si="1"/>
        <v>6.75</v>
      </c>
    </row>
    <row r="60" spans="1:6" s="20" customFormat="1" ht="12.75">
      <c r="A60" s="6" t="s">
        <v>69</v>
      </c>
      <c r="B60" s="26" t="s">
        <v>139</v>
      </c>
      <c r="C60" s="13">
        <v>4</v>
      </c>
      <c r="D60" s="6" t="s">
        <v>157</v>
      </c>
      <c r="E60" s="28">
        <v>6.91</v>
      </c>
      <c r="F60" s="7">
        <f t="shared" si="1"/>
        <v>27.64</v>
      </c>
    </row>
    <row r="61" spans="1:6" s="20" customFormat="1" ht="12.75" customHeight="1">
      <c r="A61" s="6" t="s">
        <v>70</v>
      </c>
      <c r="B61" s="26" t="s">
        <v>140</v>
      </c>
      <c r="C61" s="13">
        <v>4</v>
      </c>
      <c r="D61" s="6" t="s">
        <v>157</v>
      </c>
      <c r="E61" s="28">
        <v>3.05</v>
      </c>
      <c r="F61" s="7">
        <f t="shared" si="1"/>
        <v>12.2</v>
      </c>
    </row>
    <row r="62" spans="1:6" s="20" customFormat="1" ht="12.75">
      <c r="A62" s="6" t="s">
        <v>71</v>
      </c>
      <c r="B62" s="26" t="s">
        <v>141</v>
      </c>
      <c r="C62" s="13">
        <v>8</v>
      </c>
      <c r="D62" s="6" t="s">
        <v>152</v>
      </c>
      <c r="E62" s="28">
        <v>12.88</v>
      </c>
      <c r="F62" s="7">
        <f t="shared" si="1"/>
        <v>103.04</v>
      </c>
    </row>
    <row r="63" spans="1:6" s="20" customFormat="1" ht="12.75">
      <c r="A63" s="6" t="s">
        <v>72</v>
      </c>
      <c r="B63" s="26" t="s">
        <v>142</v>
      </c>
      <c r="C63" s="13">
        <v>1</v>
      </c>
      <c r="D63" s="6" t="s">
        <v>152</v>
      </c>
      <c r="E63" s="28">
        <v>34.6</v>
      </c>
      <c r="F63" s="7">
        <f t="shared" si="1"/>
        <v>34.6</v>
      </c>
    </row>
    <row r="64" spans="1:6" s="20" customFormat="1" ht="12.75">
      <c r="A64" s="6" t="s">
        <v>73</v>
      </c>
      <c r="B64" s="26" t="s">
        <v>143</v>
      </c>
      <c r="C64" s="13">
        <v>20</v>
      </c>
      <c r="D64" s="6" t="s">
        <v>155</v>
      </c>
      <c r="E64" s="28">
        <v>4.03</v>
      </c>
      <c r="F64" s="7">
        <f t="shared" si="1"/>
        <v>80.600000000000009</v>
      </c>
    </row>
    <row r="65" spans="1:6" s="20" customFormat="1" ht="25.5">
      <c r="A65" s="6" t="s">
        <v>74</v>
      </c>
      <c r="B65" s="26" t="s">
        <v>144</v>
      </c>
      <c r="C65" s="13">
        <v>6</v>
      </c>
      <c r="D65" s="6" t="s">
        <v>152</v>
      </c>
      <c r="E65" s="28">
        <v>120.67</v>
      </c>
      <c r="F65" s="7">
        <f t="shared" si="1"/>
        <v>724.02</v>
      </c>
    </row>
    <row r="66" spans="1:6" s="20" customFormat="1" ht="25.5">
      <c r="A66" s="6" t="s">
        <v>75</v>
      </c>
      <c r="B66" s="26" t="s">
        <v>145</v>
      </c>
      <c r="C66" s="13">
        <v>2</v>
      </c>
      <c r="D66" s="6" t="s">
        <v>153</v>
      </c>
      <c r="E66" s="28">
        <v>225.38</v>
      </c>
      <c r="F66" s="7">
        <f t="shared" si="1"/>
        <v>450.76</v>
      </c>
    </row>
    <row r="67" spans="1:6" s="20" customFormat="1" ht="25.5">
      <c r="A67" s="6" t="s">
        <v>76</v>
      </c>
      <c r="B67" s="26" t="s">
        <v>146</v>
      </c>
      <c r="C67" s="13">
        <v>2</v>
      </c>
      <c r="D67" s="6" t="s">
        <v>153</v>
      </c>
      <c r="E67" s="28">
        <v>573.77</v>
      </c>
      <c r="F67" s="7">
        <f>C67*E67</f>
        <v>1147.54</v>
      </c>
    </row>
    <row r="68" spans="1:6" s="20" customFormat="1" ht="12.75">
      <c r="A68" s="6" t="s">
        <v>77</v>
      </c>
      <c r="B68" s="26" t="s">
        <v>147</v>
      </c>
      <c r="C68" s="13">
        <v>0.5</v>
      </c>
      <c r="D68" s="6" t="s">
        <v>158</v>
      </c>
      <c r="E68" s="28">
        <v>297.38</v>
      </c>
      <c r="F68" s="7">
        <f t="shared" si="1"/>
        <v>148.69</v>
      </c>
    </row>
    <row r="69" spans="1:6" s="20" customFormat="1" ht="12.75">
      <c r="A69" s="6" t="s">
        <v>78</v>
      </c>
      <c r="B69" s="26" t="s">
        <v>148</v>
      </c>
      <c r="C69" s="13">
        <v>2</v>
      </c>
      <c r="D69" s="6" t="s">
        <v>158</v>
      </c>
      <c r="E69" s="28">
        <v>51.76</v>
      </c>
      <c r="F69" s="7">
        <f t="shared" si="1"/>
        <v>103.52</v>
      </c>
    </row>
    <row r="70" spans="1:6" s="20" customFormat="1" ht="12.75">
      <c r="A70" s="6" t="s">
        <v>79</v>
      </c>
      <c r="B70" s="26" t="s">
        <v>149</v>
      </c>
      <c r="C70" s="13">
        <v>2</v>
      </c>
      <c r="D70" s="6" t="s">
        <v>158</v>
      </c>
      <c r="E70" s="28">
        <v>48.68</v>
      </c>
      <c r="F70" s="7">
        <f t="shared" si="1"/>
        <v>97.36</v>
      </c>
    </row>
    <row r="71" spans="1:6" s="20" customFormat="1" ht="25.5">
      <c r="A71" s="6" t="s">
        <v>80</v>
      </c>
      <c r="B71" s="26" t="s">
        <v>150</v>
      </c>
      <c r="C71" s="13">
        <v>0.3</v>
      </c>
      <c r="D71" s="6" t="s">
        <v>158</v>
      </c>
      <c r="E71" s="28">
        <v>731.66</v>
      </c>
      <c r="F71" s="7">
        <f t="shared" si="1"/>
        <v>219.49799999999999</v>
      </c>
    </row>
    <row r="72" spans="1:6" s="20" customFormat="1" ht="25.5">
      <c r="A72" s="6" t="s">
        <v>81</v>
      </c>
      <c r="B72" s="26" t="s">
        <v>151</v>
      </c>
      <c r="C72" s="13">
        <v>1</v>
      </c>
      <c r="D72" s="6" t="s">
        <v>153</v>
      </c>
      <c r="E72" s="28">
        <v>2177.19</v>
      </c>
      <c r="F72" s="7">
        <f t="shared" si="1"/>
        <v>2177.19</v>
      </c>
    </row>
    <row r="73" spans="1:6" s="20" customFormat="1" ht="12.75" customHeight="1">
      <c r="A73" s="16">
        <v>3</v>
      </c>
      <c r="B73" s="27" t="s">
        <v>82</v>
      </c>
      <c r="C73" s="17"/>
      <c r="D73" s="16"/>
      <c r="E73" s="30"/>
      <c r="F73" s="24">
        <f>SUM(F74:F80)</f>
        <v>40705.511599999991</v>
      </c>
    </row>
    <row r="74" spans="1:6" s="20" customFormat="1" ht="25.5" customHeight="1">
      <c r="A74" s="6" t="s">
        <v>22</v>
      </c>
      <c r="B74" s="26" t="s">
        <v>159</v>
      </c>
      <c r="C74" s="13">
        <v>1</v>
      </c>
      <c r="D74" s="6" t="s">
        <v>166</v>
      </c>
      <c r="E74" s="28">
        <v>132.80000000000001</v>
      </c>
      <c r="F74" s="7">
        <f t="shared" ref="F74:F90" si="2">C74*E74</f>
        <v>132.80000000000001</v>
      </c>
    </row>
    <row r="75" spans="1:6" s="20" customFormat="1" ht="25.5" customHeight="1">
      <c r="A75" s="6" t="s">
        <v>27</v>
      </c>
      <c r="B75" s="26" t="s">
        <v>160</v>
      </c>
      <c r="C75" s="13">
        <v>100</v>
      </c>
      <c r="D75" s="6" t="s">
        <v>155</v>
      </c>
      <c r="E75" s="28">
        <v>243.11</v>
      </c>
      <c r="F75" s="7">
        <f t="shared" si="2"/>
        <v>24311</v>
      </c>
    </row>
    <row r="76" spans="1:6" s="20" customFormat="1" ht="191.25" customHeight="1">
      <c r="A76" s="6" t="s">
        <v>83</v>
      </c>
      <c r="B76" s="26" t="s">
        <v>161</v>
      </c>
      <c r="C76" s="13">
        <v>1</v>
      </c>
      <c r="D76" s="6" t="s">
        <v>153</v>
      </c>
      <c r="E76" s="28">
        <v>11818.96</v>
      </c>
      <c r="F76" s="7">
        <f t="shared" si="2"/>
        <v>11818.96</v>
      </c>
    </row>
    <row r="77" spans="1:6" s="20" customFormat="1" ht="12.75" customHeight="1">
      <c r="A77" s="6" t="s">
        <v>84</v>
      </c>
      <c r="B77" s="26" t="s">
        <v>162</v>
      </c>
      <c r="C77" s="13">
        <v>0.72</v>
      </c>
      <c r="D77" s="6" t="s">
        <v>167</v>
      </c>
      <c r="E77" s="28">
        <v>179.28</v>
      </c>
      <c r="F77" s="7">
        <f t="shared" si="2"/>
        <v>129.08160000000001</v>
      </c>
    </row>
    <row r="78" spans="1:6" s="20" customFormat="1" ht="25.5" customHeight="1">
      <c r="A78" s="6" t="s">
        <v>85</v>
      </c>
      <c r="B78" s="26" t="s">
        <v>163</v>
      </c>
      <c r="C78" s="13">
        <v>15</v>
      </c>
      <c r="D78" s="6" t="s">
        <v>155</v>
      </c>
      <c r="E78" s="28">
        <v>12.24</v>
      </c>
      <c r="F78" s="7">
        <f t="shared" si="2"/>
        <v>183.6</v>
      </c>
    </row>
    <row r="79" spans="1:6" s="20" customFormat="1" ht="25.5" customHeight="1">
      <c r="A79" s="6" t="s">
        <v>86</v>
      </c>
      <c r="B79" s="26" t="s">
        <v>164</v>
      </c>
      <c r="C79" s="13">
        <v>1</v>
      </c>
      <c r="D79" s="6" t="s">
        <v>153</v>
      </c>
      <c r="E79" s="28">
        <v>3504.98</v>
      </c>
      <c r="F79" s="7">
        <f t="shared" si="2"/>
        <v>3504.98</v>
      </c>
    </row>
    <row r="80" spans="1:6" s="20" customFormat="1" ht="12.75" customHeight="1">
      <c r="A80" s="6" t="s">
        <v>87</v>
      </c>
      <c r="B80" s="26" t="s">
        <v>165</v>
      </c>
      <c r="C80" s="13">
        <v>1</v>
      </c>
      <c r="D80" s="6" t="s">
        <v>153</v>
      </c>
      <c r="E80" s="28">
        <v>625.09</v>
      </c>
      <c r="F80" s="7">
        <f>C80*E80</f>
        <v>625.09</v>
      </c>
    </row>
    <row r="81" spans="1:6" s="20" customFormat="1" ht="12.75">
      <c r="A81" s="16">
        <v>4</v>
      </c>
      <c r="B81" s="27" t="s">
        <v>88</v>
      </c>
      <c r="C81" s="17"/>
      <c r="D81" s="16"/>
      <c r="E81" s="30"/>
      <c r="F81" s="24">
        <f>SUM(F82:F90)</f>
        <v>4203.59</v>
      </c>
    </row>
    <row r="82" spans="1:6" s="20" customFormat="1" ht="38.25">
      <c r="A82" s="6" t="s">
        <v>89</v>
      </c>
      <c r="B82" s="26" t="s">
        <v>168</v>
      </c>
      <c r="C82" s="13">
        <v>12</v>
      </c>
      <c r="D82" s="6" t="s">
        <v>177</v>
      </c>
      <c r="E82" s="28">
        <v>171.79</v>
      </c>
      <c r="F82" s="7">
        <f t="shared" si="2"/>
        <v>2061.48</v>
      </c>
    </row>
    <row r="83" spans="1:6" s="20" customFormat="1" ht="12.75">
      <c r="A83" s="6" t="s">
        <v>90</v>
      </c>
      <c r="B83" s="26" t="s">
        <v>169</v>
      </c>
      <c r="C83" s="13">
        <v>12</v>
      </c>
      <c r="D83" s="6" t="s">
        <v>36</v>
      </c>
      <c r="E83" s="28">
        <v>24.59</v>
      </c>
      <c r="F83" s="7">
        <f t="shared" si="2"/>
        <v>295.08</v>
      </c>
    </row>
    <row r="84" spans="1:6" s="20" customFormat="1" ht="12.75">
      <c r="A84" s="6" t="s">
        <v>91</v>
      </c>
      <c r="B84" s="26" t="s">
        <v>170</v>
      </c>
      <c r="C84" s="13">
        <v>12</v>
      </c>
      <c r="D84" s="6" t="s">
        <v>177</v>
      </c>
      <c r="E84" s="28">
        <v>65.010000000000005</v>
      </c>
      <c r="F84" s="7">
        <f t="shared" si="2"/>
        <v>780.12000000000012</v>
      </c>
    </row>
    <row r="85" spans="1:6" s="20" customFormat="1" ht="12.75">
      <c r="A85" s="6" t="s">
        <v>92</v>
      </c>
      <c r="B85" s="26" t="s">
        <v>171</v>
      </c>
      <c r="C85" s="13">
        <v>5</v>
      </c>
      <c r="D85" s="6" t="s">
        <v>153</v>
      </c>
      <c r="E85" s="28">
        <v>27.94</v>
      </c>
      <c r="F85" s="7">
        <f t="shared" si="2"/>
        <v>139.70000000000002</v>
      </c>
    </row>
    <row r="86" spans="1:6" s="20" customFormat="1" ht="25.5">
      <c r="A86" s="6" t="s">
        <v>93</v>
      </c>
      <c r="B86" s="26" t="s">
        <v>172</v>
      </c>
      <c r="C86" s="13">
        <v>300</v>
      </c>
      <c r="D86" s="6" t="s">
        <v>178</v>
      </c>
      <c r="E86" s="28">
        <v>0.79</v>
      </c>
      <c r="F86" s="7">
        <f t="shared" si="2"/>
        <v>237</v>
      </c>
    </row>
    <row r="87" spans="1:6" s="20" customFormat="1" ht="38.25">
      <c r="A87" s="6" t="s">
        <v>94</v>
      </c>
      <c r="B87" s="26" t="s">
        <v>173</v>
      </c>
      <c r="C87" s="13">
        <v>10</v>
      </c>
      <c r="D87" s="6" t="s">
        <v>179</v>
      </c>
      <c r="E87" s="28">
        <v>7.44</v>
      </c>
      <c r="F87" s="7">
        <f t="shared" si="2"/>
        <v>74.400000000000006</v>
      </c>
    </row>
    <row r="88" spans="1:6" s="20" customFormat="1" ht="12.75">
      <c r="A88" s="6" t="s">
        <v>95</v>
      </c>
      <c r="B88" s="26" t="s">
        <v>174</v>
      </c>
      <c r="C88" s="13">
        <v>1</v>
      </c>
      <c r="D88" s="6" t="s">
        <v>153</v>
      </c>
      <c r="E88" s="28">
        <v>452.48</v>
      </c>
      <c r="F88" s="7">
        <f t="shared" si="2"/>
        <v>452.48</v>
      </c>
    </row>
    <row r="89" spans="1:6" s="20" customFormat="1" ht="12.75">
      <c r="A89" s="6" t="s">
        <v>96</v>
      </c>
      <c r="B89" s="26" t="s">
        <v>175</v>
      </c>
      <c r="C89" s="13">
        <v>40</v>
      </c>
      <c r="D89" s="6" t="s">
        <v>166</v>
      </c>
      <c r="E89" s="28">
        <v>3.13</v>
      </c>
      <c r="F89" s="7">
        <f t="shared" si="2"/>
        <v>125.19999999999999</v>
      </c>
    </row>
    <row r="90" spans="1:6" s="20" customFormat="1" ht="12.75">
      <c r="A90" s="6" t="s">
        <v>97</v>
      </c>
      <c r="B90" s="26" t="s">
        <v>176</v>
      </c>
      <c r="C90" s="13">
        <v>1</v>
      </c>
      <c r="D90" s="6" t="s">
        <v>153</v>
      </c>
      <c r="E90" s="28">
        <v>38.130000000000003</v>
      </c>
      <c r="F90" s="7">
        <f t="shared" si="2"/>
        <v>38.130000000000003</v>
      </c>
    </row>
    <row r="91" spans="1:6" s="20" customFormat="1" ht="12.75">
      <c r="A91" s="36" t="s">
        <v>23</v>
      </c>
      <c r="B91" s="37"/>
      <c r="C91" s="37"/>
      <c r="D91" s="37"/>
      <c r="E91" s="38"/>
      <c r="F91" s="31">
        <f>SUM(F13,F18,F73,F81)</f>
        <v>94604.00959999999</v>
      </c>
    </row>
  </sheetData>
  <mergeCells count="15">
    <mergeCell ref="A91:E91"/>
    <mergeCell ref="B1:F1"/>
    <mergeCell ref="A5:C5"/>
    <mergeCell ref="A10:F10"/>
    <mergeCell ref="A11:F11"/>
    <mergeCell ref="B2:F2"/>
    <mergeCell ref="B3:F3"/>
    <mergeCell ref="C6:E7"/>
    <mergeCell ref="C8:E9"/>
    <mergeCell ref="F6:F7"/>
    <mergeCell ref="F8:F9"/>
    <mergeCell ref="A6:B6"/>
    <mergeCell ref="A7:B7"/>
    <mergeCell ref="A8:B8"/>
    <mergeCell ref="A9:B9"/>
  </mergeCells>
  <printOptions horizontalCentered="1"/>
  <pageMargins left="0.59055118110236227" right="0.59055118110236227" top="0.59055118110236227" bottom="0.59055118110236227" header="0" footer="0"/>
  <pageSetup paperSize="9" scale="66" fitToHeight="2" orientation="portrait" horizontalDpi="0" verticalDpi="0" r:id="rId1"/>
  <headerFooter>
    <oddFooter>&amp;CTelefones: (91) 3226-1871/ 3226-0981 – E-mail: femac@femacgeosolo.com.br
&amp;P/&amp;N</oddFooter>
  </headerFooter>
  <rowBreaks count="1" manualBreakCount="1">
    <brk id="7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INSTALAÇÕES ELÉTRICAS</vt:lpstr>
      <vt:lpstr>'INSTALAÇÕES ELÉTRICAS'!Area_de_impressao</vt:lpstr>
      <vt:lpstr>'INSTALAÇÕES ELÉTRICAS'!Titulos_de_impressao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Usuário do Windows</cp:lastModifiedBy>
  <cp:lastPrinted>2021-09-01T17:45:24Z</cp:lastPrinted>
  <dcterms:created xsi:type="dcterms:W3CDTF">2020-09-08T21:06:37Z</dcterms:created>
  <dcterms:modified xsi:type="dcterms:W3CDTF">2021-09-01T17:45:26Z</dcterms:modified>
</cp:coreProperties>
</file>